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69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aime Martinez\Desktop\Subdirección Recursos Financieros-Coord Presupuesto\Ley de Disciplina Financiera 2016\Trimestral\"/>
    </mc:Choice>
  </mc:AlternateContent>
  <bookViews>
    <workbookView xWindow="-855" yWindow="390" windowWidth="20730" windowHeight="10080" tabRatio="961"/>
  </bookViews>
  <sheets>
    <sheet name="Formato 1" sheetId="74" r:id="rId1"/>
    <sheet name="Formato 2" sheetId="83" r:id="rId2"/>
    <sheet name="Formato 3" sheetId="85" r:id="rId3"/>
    <sheet name="Formato4" sheetId="86" r:id="rId4"/>
    <sheet name="Formato5" sheetId="98" r:id="rId5"/>
    <sheet name="Formato6A" sheetId="88" r:id="rId6"/>
    <sheet name="Formato6B" sheetId="99" r:id="rId7"/>
    <sheet name="Formato6C" sheetId="90" r:id="rId8"/>
    <sheet name="Formato6D" sheetId="91" r:id="rId9"/>
  </sheets>
  <definedNames>
    <definedName name="_xlnm.Print_Area" localSheetId="0">'Formato 1'!$A$1:$CJ$143</definedName>
    <definedName name="_xlnm.Print_Area" localSheetId="1">'Formato 2'!$A$1:$AR$116</definedName>
    <definedName name="_xlnm.Print_Area" localSheetId="2">'Formato 3'!$A$1:$BC$69</definedName>
    <definedName name="_xlnm.Print_Area" localSheetId="3">Formato4!$A$1:$AU$111</definedName>
    <definedName name="_xlnm.Print_Area" localSheetId="4">Formato5!$A$1:$BD$100</definedName>
    <definedName name="_xlnm.Print_Area" localSheetId="5">Formato6A!$A$1:$BD$188</definedName>
    <definedName name="_xlnm.Print_Area" localSheetId="6">Formato6B!$A$1:$BD$100</definedName>
    <definedName name="_xlnm.Print_Area" localSheetId="7">Formato6C!$A$1:$BD$106</definedName>
    <definedName name="_xlnm.Print_Area" localSheetId="8">Formato6D!$A$1:$BD$106</definedName>
    <definedName name="ENFPEM">#REF!</definedName>
    <definedName name="LISTA_2016">#REF!</definedName>
    <definedName name="_xlnm.Print_Titles" localSheetId="0">'Formato 1'!$1:$17</definedName>
    <definedName name="_xlnm.Print_Titles" localSheetId="5">Formato6A!$1:$18</definedName>
    <definedName name="_xlnm.Print_Titles" localSheetId="6">Formato6B!$1:$18</definedName>
    <definedName name="_xlnm.Print_Titles" localSheetId="7">Formato6C!$1:$18</definedName>
    <definedName name="_xlnm.Print_Titles" localSheetId="8">Formato6D!$1:$18</definedName>
  </definedNames>
  <calcPr calcId="171027"/>
</workbook>
</file>

<file path=xl/calcChain.xml><?xml version="1.0" encoding="utf-8"?>
<calcChain xmlns="http://schemas.openxmlformats.org/spreadsheetml/2006/main">
  <c r="BB21" i="91" l="1"/>
  <c r="BA21" i="91"/>
  <c r="AX21" i="91"/>
  <c r="BC51" i="91"/>
  <c r="AZ51" i="91"/>
  <c r="BC28" i="90" l="1"/>
  <c r="AZ28" i="90"/>
  <c r="BB48" i="88"/>
  <c r="BA48" i="88"/>
  <c r="AY48" i="88"/>
  <c r="AX48" i="88"/>
  <c r="BC57" i="88"/>
  <c r="AZ57" i="88"/>
  <c r="BC45" i="98" l="1"/>
  <c r="AZ45" i="98"/>
  <c r="BC26" i="98"/>
  <c r="AZ26" i="98"/>
  <c r="AT80" i="86" l="1"/>
  <c r="AT82" i="86" s="1"/>
  <c r="AR80" i="86"/>
  <c r="AR82" i="86" s="1"/>
  <c r="AP80" i="86"/>
  <c r="AT38" i="86"/>
  <c r="AR38" i="86"/>
  <c r="AP38" i="86"/>
  <c r="AT97" i="86"/>
  <c r="AR97" i="86"/>
  <c r="AP97" i="86"/>
  <c r="AT95" i="86"/>
  <c r="AR95" i="86"/>
  <c r="AP95" i="86"/>
  <c r="AP82" i="86"/>
  <c r="AP24" i="85" l="1"/>
  <c r="AP39" i="85"/>
  <c r="AZ24" i="85"/>
  <c r="AX24" i="85"/>
  <c r="AV24" i="85"/>
  <c r="AT24" i="85"/>
  <c r="AI47" i="83" l="1"/>
  <c r="AP47" i="74"/>
  <c r="AZ54" i="85" l="1"/>
  <c r="AX54" i="85"/>
  <c r="AV54" i="85"/>
  <c r="AT54" i="85"/>
  <c r="AZ39" i="85"/>
  <c r="AX39" i="85"/>
  <c r="AV39" i="85"/>
  <c r="AT39" i="85"/>
  <c r="AP54" i="85"/>
  <c r="BB19" i="91"/>
  <c r="BB96" i="91" s="1"/>
  <c r="BA19" i="91"/>
  <c r="BA96" i="91" s="1"/>
  <c r="AY19" i="91"/>
  <c r="AY96" i="91" s="1"/>
  <c r="AZ21" i="91"/>
  <c r="AZ19" i="91" s="1"/>
  <c r="AZ96" i="91" s="1"/>
  <c r="AX57" i="91"/>
  <c r="AX19" i="91"/>
  <c r="AX96" i="91" s="1"/>
  <c r="BC47" i="90"/>
  <c r="AZ47" i="90"/>
  <c r="AZ40" i="90" s="1"/>
  <c r="AZ23" i="90"/>
  <c r="BC23" i="90" s="1"/>
  <c r="BC21" i="90" s="1"/>
  <c r="BC90" i="90"/>
  <c r="BB90" i="90"/>
  <c r="BA90" i="90"/>
  <c r="AZ90" i="90"/>
  <c r="AY90" i="90"/>
  <c r="AX90" i="90"/>
  <c r="BC79" i="90"/>
  <c r="BB79" i="90"/>
  <c r="BA79" i="90"/>
  <c r="AZ79" i="90"/>
  <c r="AY79" i="90"/>
  <c r="AX79" i="90"/>
  <c r="BC70" i="90"/>
  <c r="BB70" i="90"/>
  <c r="BA70" i="90"/>
  <c r="AZ70" i="90"/>
  <c r="AY70" i="90"/>
  <c r="AX70" i="90"/>
  <c r="BC60" i="90"/>
  <c r="BB60" i="90"/>
  <c r="BA60" i="90"/>
  <c r="AZ60" i="90"/>
  <c r="AY60" i="90"/>
  <c r="AX60" i="90"/>
  <c r="BC51" i="90"/>
  <c r="BB51" i="90"/>
  <c r="BA51" i="90"/>
  <c r="AZ51" i="90"/>
  <c r="AY51" i="90"/>
  <c r="AX51" i="90"/>
  <c r="BC40" i="90"/>
  <c r="BB40" i="90"/>
  <c r="BA40" i="90"/>
  <c r="AY40" i="90"/>
  <c r="AX40" i="90"/>
  <c r="BC31" i="90"/>
  <c r="BB31" i="90"/>
  <c r="BA31" i="90"/>
  <c r="AZ31" i="90"/>
  <c r="AY31" i="90"/>
  <c r="AX31" i="90"/>
  <c r="BB21" i="90"/>
  <c r="BB19" i="90" s="1"/>
  <c r="BB96" i="90" s="1"/>
  <c r="BA21" i="90"/>
  <c r="BA19" i="90" s="1"/>
  <c r="BA96" i="90" s="1"/>
  <c r="AZ21" i="90"/>
  <c r="AY21" i="90"/>
  <c r="AY19" i="90" s="1"/>
  <c r="AY96" i="90" s="1"/>
  <c r="AX21" i="90"/>
  <c r="AX19" i="90" s="1"/>
  <c r="AX96" i="90" s="1"/>
  <c r="BC93" i="99"/>
  <c r="BB93" i="99"/>
  <c r="BA93" i="99"/>
  <c r="AZ93" i="99"/>
  <c r="AY93" i="99"/>
  <c r="AX93" i="99"/>
  <c r="BC56" i="99"/>
  <c r="BB56" i="99"/>
  <c r="BA56" i="99"/>
  <c r="AZ56" i="99"/>
  <c r="AY56" i="99"/>
  <c r="AX56" i="99"/>
  <c r="AZ20" i="99"/>
  <c r="AZ19" i="99" s="1"/>
  <c r="BB19" i="99"/>
  <c r="BA19" i="99"/>
  <c r="AY19" i="99"/>
  <c r="BC20" i="99"/>
  <c r="BC19" i="99" s="1"/>
  <c r="AX19" i="99"/>
  <c r="BC67" i="88"/>
  <c r="AZ67" i="88"/>
  <c r="BC85" i="88"/>
  <c r="BB85" i="88"/>
  <c r="BA85" i="88"/>
  <c r="AZ85" i="88"/>
  <c r="AY85" i="88"/>
  <c r="AX85" i="88"/>
  <c r="BC81" i="88"/>
  <c r="BB81" i="88"/>
  <c r="BA81" i="88"/>
  <c r="AZ81" i="88"/>
  <c r="AY81" i="88"/>
  <c r="AX81" i="88"/>
  <c r="BC72" i="88"/>
  <c r="BB72" i="88"/>
  <c r="BA72" i="88"/>
  <c r="AZ72" i="88"/>
  <c r="AY72" i="88"/>
  <c r="AX72" i="88"/>
  <c r="BC68" i="88"/>
  <c r="BB68" i="88"/>
  <c r="BA68" i="88"/>
  <c r="AZ68" i="88"/>
  <c r="AY68" i="88"/>
  <c r="AX68" i="88"/>
  <c r="BC58" i="88"/>
  <c r="BB58" i="88"/>
  <c r="BA58" i="88"/>
  <c r="AZ58" i="88"/>
  <c r="AY58" i="88"/>
  <c r="AX58" i="88"/>
  <c r="AX19" i="88" s="1"/>
  <c r="AX182" i="88" s="1"/>
  <c r="AZ52" i="88"/>
  <c r="AZ48" i="88" s="1"/>
  <c r="AZ47" i="88"/>
  <c r="BC47" i="88" s="1"/>
  <c r="BC46" i="88"/>
  <c r="AZ46" i="88"/>
  <c r="BC45" i="88"/>
  <c r="AZ45" i="88"/>
  <c r="BC43" i="88"/>
  <c r="AZ43" i="88"/>
  <c r="BC42" i="88"/>
  <c r="AZ42" i="88"/>
  <c r="BC41" i="88"/>
  <c r="AZ41" i="88"/>
  <c r="AZ40" i="88"/>
  <c r="AZ39" i="88"/>
  <c r="BB38" i="88"/>
  <c r="BB19" i="88" s="1"/>
  <c r="BB182" i="88" s="1"/>
  <c r="BA38" i="88"/>
  <c r="AY38" i="88"/>
  <c r="AY19" i="88" s="1"/>
  <c r="AY182" i="88" s="1"/>
  <c r="AX38" i="88"/>
  <c r="BC40" i="88"/>
  <c r="BC39" i="88"/>
  <c r="BC37" i="88"/>
  <c r="AZ37" i="88"/>
  <c r="BC34" i="88"/>
  <c r="AZ34" i="88"/>
  <c r="BC32" i="88"/>
  <c r="BC28" i="88" s="1"/>
  <c r="AZ32" i="88"/>
  <c r="BC30" i="88"/>
  <c r="AZ30" i="88"/>
  <c r="BC29" i="88"/>
  <c r="BB28" i="88"/>
  <c r="BA28" i="88"/>
  <c r="AZ28" i="88"/>
  <c r="AY28" i="88"/>
  <c r="AZ29" i="88"/>
  <c r="AX28" i="88"/>
  <c r="BC25" i="88"/>
  <c r="AZ25" i="88"/>
  <c r="BC24" i="88"/>
  <c r="AZ24" i="88"/>
  <c r="BC23" i="88"/>
  <c r="AZ23" i="88"/>
  <c r="BC22" i="88"/>
  <c r="AZ22" i="88"/>
  <c r="BC21" i="91" l="1"/>
  <c r="BC19" i="91" s="1"/>
  <c r="BC96" i="91" s="1"/>
  <c r="BC19" i="90"/>
  <c r="BC96" i="90" s="1"/>
  <c r="BC52" i="88"/>
  <c r="BC48" i="88" s="1"/>
  <c r="AZ19" i="90"/>
  <c r="AZ96" i="90" s="1"/>
  <c r="BA19" i="88"/>
  <c r="BA182" i="88" s="1"/>
  <c r="BC38" i="88"/>
  <c r="BC19" i="88" s="1"/>
  <c r="BC182" i="88" s="1"/>
  <c r="AZ38" i="88"/>
  <c r="AZ19" i="88" s="1"/>
  <c r="AZ182" i="88" s="1"/>
  <c r="BC21" i="88" l="1"/>
  <c r="AZ21" i="88"/>
  <c r="BC20" i="88" l="1"/>
  <c r="BB20" i="88"/>
  <c r="BA20" i="88"/>
  <c r="AZ20" i="88"/>
  <c r="AY20" i="88"/>
  <c r="AX20" i="88"/>
  <c r="BC82" i="98"/>
  <c r="BB82" i="98"/>
  <c r="BA82" i="98"/>
  <c r="AZ82" i="98"/>
  <c r="AY82" i="98"/>
  <c r="AX82" i="98"/>
  <c r="BC84" i="98"/>
  <c r="BB80" i="98" l="1"/>
  <c r="BA80" i="98"/>
  <c r="AZ80" i="98"/>
  <c r="AY80" i="98"/>
  <c r="AX80" i="98"/>
  <c r="AX74" i="98"/>
  <c r="AX69" i="98"/>
  <c r="AX60" i="98"/>
  <c r="BA53" i="98"/>
  <c r="AX53" i="98"/>
  <c r="BB48" i="98"/>
  <c r="BB53" i="98" s="1"/>
  <c r="BA48" i="98"/>
  <c r="AZ48" i="98"/>
  <c r="AY48" i="98"/>
  <c r="AY53" i="98" s="1"/>
  <c r="AX48" i="98"/>
  <c r="AX39" i="98"/>
  <c r="AX27" i="98"/>
  <c r="BC48" i="98"/>
  <c r="BC53" i="98" l="1"/>
  <c r="AZ53" i="98" l="1"/>
  <c r="AT93" i="86" l="1"/>
  <c r="AR93" i="86"/>
  <c r="AP93" i="86"/>
  <c r="AT91" i="86"/>
  <c r="AR91" i="86"/>
  <c r="AP91" i="86"/>
  <c r="AT89" i="86"/>
  <c r="AT88" i="86"/>
  <c r="AT86" i="86" s="1"/>
  <c r="AR89" i="86"/>
  <c r="AR88" i="86"/>
  <c r="AP88" i="86"/>
  <c r="AP89" i="86"/>
  <c r="AT78" i="86"/>
  <c r="AR78" i="86"/>
  <c r="AP78" i="86"/>
  <c r="AT69" i="86"/>
  <c r="AR69" i="86"/>
  <c r="AP69" i="86"/>
  <c r="AP86" i="86" l="1"/>
  <c r="AR86" i="86"/>
  <c r="AT76" i="86"/>
  <c r="AR76" i="86"/>
  <c r="AP76" i="86"/>
  <c r="AT71" i="86"/>
  <c r="AR71" i="86"/>
  <c r="AP71" i="86"/>
  <c r="AT59" i="86"/>
  <c r="AR59" i="86"/>
  <c r="AP59" i="86"/>
  <c r="AT54" i="86"/>
  <c r="AR54" i="86"/>
  <c r="AP54" i="86"/>
  <c r="AT44" i="86"/>
  <c r="AR44" i="86"/>
  <c r="AP44" i="86"/>
  <c r="AP64" i="86" l="1"/>
  <c r="AR64" i="86"/>
  <c r="AT64" i="86"/>
  <c r="AT29" i="86"/>
  <c r="AR29" i="86"/>
  <c r="AP29" i="86"/>
  <c r="AT24" i="86"/>
  <c r="AR24" i="86"/>
  <c r="AP24" i="86"/>
  <c r="AT18" i="86"/>
  <c r="AR18" i="86"/>
  <c r="AP18" i="86"/>
  <c r="AP34" i="86" l="1"/>
  <c r="AP36" i="86" s="1"/>
  <c r="AP49" i="86" s="1"/>
  <c r="AR34" i="86"/>
  <c r="AR36" i="86" s="1"/>
  <c r="AR49" i="86" s="1"/>
  <c r="AT34" i="86"/>
  <c r="AT36" i="86" s="1"/>
  <c r="AT49" i="86" s="1"/>
  <c r="AK47" i="83"/>
  <c r="AG47" i="83"/>
  <c r="AE47" i="83"/>
  <c r="AE19" i="83"/>
  <c r="AE34" i="83"/>
  <c r="AE24" i="83"/>
  <c r="AM44" i="83"/>
  <c r="AM47" i="83" s="1"/>
  <c r="CI100" i="74" l="1"/>
  <c r="CG100" i="74"/>
  <c r="AP132" i="74"/>
  <c r="CG114" i="74"/>
  <c r="CG132" i="74" s="1"/>
  <c r="CG106" i="74"/>
  <c r="CG22" i="74"/>
  <c r="CG66" i="74" s="1"/>
  <c r="CG102" i="74" s="1"/>
  <c r="AP31" i="74"/>
  <c r="AP22" i="74"/>
  <c r="CG134" i="74" l="1"/>
  <c r="AP66" i="74"/>
  <c r="AP134" i="74" s="1"/>
  <c r="AR132" i="74"/>
  <c r="CI22" i="74"/>
  <c r="CI66" i="74" s="1"/>
  <c r="CI102" i="74" s="1"/>
  <c r="CI134" i="74" s="1"/>
  <c r="AR66" i="74"/>
  <c r="AR31" i="74"/>
  <c r="AR22" i="74"/>
  <c r="CI106" i="74"/>
  <c r="CI114" i="74"/>
  <c r="CI132" i="74" s="1"/>
  <c r="AR134" i="74" l="1"/>
  <c r="BA91" i="98" l="1"/>
  <c r="AX91" i="98"/>
  <c r="AZ91" i="98"/>
  <c r="BB91" i="98" l="1"/>
  <c r="AY91" i="98"/>
  <c r="BC91" i="98" l="1"/>
  <c r="BB47" i="85" l="1"/>
  <c r="BB45" i="85"/>
  <c r="BB43" i="85"/>
  <c r="BB41" i="85"/>
  <c r="BB39" i="85" s="1"/>
  <c r="BB24" i="85" l="1"/>
  <c r="BB54" i="85" s="1"/>
</calcChain>
</file>

<file path=xl/sharedStrings.xml><?xml version="1.0" encoding="utf-8"?>
<sst xmlns="http://schemas.openxmlformats.org/spreadsheetml/2006/main" count="789" uniqueCount="493">
  <si>
    <t xml:space="preserve"> </t>
  </si>
  <si>
    <t>ACTIVO</t>
  </si>
  <si>
    <t>PASIVO</t>
  </si>
  <si>
    <t>ACTIVO CIRCULANTE</t>
  </si>
  <si>
    <t>PASIVO CIRCULANTE</t>
  </si>
  <si>
    <t>Servicios Personales</t>
  </si>
  <si>
    <t>TOTAL DE ACTIVOS CIRCULANTES</t>
  </si>
  <si>
    <t>ACTIVO NO CIRCULANTE</t>
  </si>
  <si>
    <t>Provisiones a Largo Plazo</t>
  </si>
  <si>
    <t>HACIENDA PÚBLICA / PATRIMONIO</t>
  </si>
  <si>
    <t>HACIENDA PÚBLICA / PATRIMONIO CONTRIBUIDO</t>
  </si>
  <si>
    <t>Aportaciones</t>
  </si>
  <si>
    <t>Donaciones de Capital</t>
  </si>
  <si>
    <t>HACIENDA PÚBLICA / PATRIMONIO GENERADO</t>
  </si>
  <si>
    <t>Rectificaciones de Resultados de Ejercicios Anteriores</t>
  </si>
  <si>
    <t>Reservas</t>
  </si>
  <si>
    <t>TOTAL DE ACTIVOS NO CIRCULANTES</t>
  </si>
  <si>
    <t>Participaciones</t>
  </si>
  <si>
    <t>Convenios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</si>
  <si>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</si>
  <si>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</si>
  <si>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</si>
  <si>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</si>
  <si>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</si>
  <si>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Materiales y Suministros</t>
  </si>
  <si>
    <t>Servicios Generales</t>
  </si>
  <si>
    <t>Transferencias a la Seguridad Social</t>
  </si>
  <si>
    <t>Donativos</t>
  </si>
  <si>
    <t>Transferencias al Exterior</t>
  </si>
  <si>
    <t>Impuestos</t>
  </si>
  <si>
    <t>Derechos</t>
  </si>
  <si>
    <t>CONCEPTO</t>
  </si>
  <si>
    <t>SALDO FINAL</t>
  </si>
  <si>
    <t>Efectivo y Equivalentes</t>
  </si>
  <si>
    <t>Derechos a Recibir Bienes o Servicios</t>
  </si>
  <si>
    <t>Inventarios</t>
  </si>
  <si>
    <t>Almacenes</t>
  </si>
  <si>
    <t>Estimación por Pérdida o Deterioro de Activos Circulantes</t>
  </si>
  <si>
    <t>Otros Activos Circulantes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</si>
  <si>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</si>
  <si>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</si>
  <si>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</si>
  <si>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</si>
  <si>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</si>
  <si>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</si>
  <si>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</si>
  <si>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</si>
  <si>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DE</t>
  </si>
  <si>
    <t>Documentos por Pagar a Corto Plazo</t>
  </si>
  <si>
    <t>Otros Pasivos a Corto Plazo</t>
  </si>
  <si>
    <t>Contribuciones de Mejoras</t>
  </si>
  <si>
    <t>DEL</t>
  </si>
  <si>
    <t>AJUSTES</t>
  </si>
  <si>
    <t>PERIODO</t>
  </si>
  <si>
    <t>Cuentas por Pagar a Corto Plazo</t>
  </si>
  <si>
    <t>Porción a Corto Plazo de la Deuda Pública a Largo Plazo</t>
  </si>
  <si>
    <t>Títulos y Valores a Corto Plazo</t>
  </si>
  <si>
    <t>Pasivos Diferidos a Corto Plazo</t>
  </si>
  <si>
    <t>Deuda Pública a Largo Plazo</t>
  </si>
  <si>
    <t>Cuentas por Pagar a Largo Plazo</t>
  </si>
  <si>
    <t>TOTAL DE PASIVOS CIRCULANTES</t>
  </si>
  <si>
    <t>TOTAL DE PASIVOS NO CIRCULANTES</t>
  </si>
  <si>
    <t>Actualización de la Hacienda Pública/Patrimonio</t>
  </si>
  <si>
    <t>Resultado por Posición Monetaria</t>
  </si>
  <si>
    <t>TOTAL HACIENDA PÚBLICA/PATRIMONIO</t>
  </si>
  <si>
    <t>Derechos a Recibir Efectivo o Equivalentes</t>
  </si>
  <si>
    <t>Inversiones Financieras a Largo Plazo</t>
  </si>
  <si>
    <t>Transferencias, Asignaciones, Subsidios y Otras Ayudas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</si>
  <si>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</si>
  <si>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</si>
  <si>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</si>
  <si>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</si>
  <si>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</si>
  <si>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Revalúos</t>
  </si>
  <si>
    <t>Pasivos Diferidos a Largo Plazo</t>
  </si>
  <si>
    <t>Títulos y Valores</t>
  </si>
  <si>
    <t>Arrendamientos Financieros</t>
  </si>
  <si>
    <t>Resultados de Ejercicios Anteriores</t>
  </si>
  <si>
    <t>Resultados del Ejercicio (Ahorro / Desahorro)</t>
  </si>
  <si>
    <t>Resultado por Tenencia de Activos No Monetarios</t>
  </si>
  <si>
    <t>Cuotas y Aportaciones de Seguridad Social</t>
  </si>
  <si>
    <t>Participaciones y Aportaciones</t>
  </si>
  <si>
    <t>REDUCCIONES</t>
  </si>
  <si>
    <t>MODIFICADO</t>
  </si>
  <si>
    <t>DEVENGADO</t>
  </si>
  <si>
    <t>RECAUDADO</t>
  </si>
  <si>
    <t>APROBADO</t>
  </si>
  <si>
    <t>PAGADO</t>
  </si>
  <si>
    <t>Provisiones a Corto Plazo</t>
  </si>
  <si>
    <t>Documentos por Pagar a Largo Plazo</t>
  </si>
  <si>
    <t>Fond. y Bienes de Terc. en Gtía. y/o Admón. a Corto Plazo</t>
  </si>
  <si>
    <t>Fond. y Bienes de Terc. en Gtía. y/o Admón. a Largo Plazo</t>
  </si>
  <si>
    <t>DIFERENCIA</t>
  </si>
  <si>
    <t>SUBEJERCICIO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</si>
  <si>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</si>
  <si>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</si>
  <si>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</si>
  <si>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</si>
  <si>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</si>
  <si>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</si>
  <si>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</si>
  <si>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</si>
  <si>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</si>
  <si>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</si>
  <si>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</si>
  <si>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</si>
  <si>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</si>
  <si>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</si>
  <si>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</si>
  <si>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</si>
  <si>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</si>
  <si>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</si>
  <si>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</si>
  <si>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</si>
  <si>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</si>
  <si>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</t>
  </si>
  <si>
    <t>Servicios de Traslado y Viáticos</t>
  </si>
  <si>
    <t>Servicios Oficiales</t>
  </si>
  <si>
    <t>Otros Servicios Generales</t>
  </si>
  <si>
    <t>Transferencias a Fideicomisos, Mandatos y Otros Análogos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</si>
  <si>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</si>
  <si>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</si>
  <si>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</si>
  <si>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</si>
  <si>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</si>
  <si>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</si>
  <si>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</si>
  <si>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</si>
  <si>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Obra Pública en Bienes de Dominio Público</t>
  </si>
  <si>
    <t>Obra Pública en Bienes Propios</t>
  </si>
  <si>
    <t>Proyectos Productivos y Acciones de Fomento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</si>
  <si>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</si>
  <si>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</si>
  <si>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</si>
  <si>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</si>
  <si>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</si>
  <si>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</si>
  <si>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Amortización de la Deuda Pública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</si>
  <si>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</si>
  <si>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</si>
  <si>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</si>
  <si>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</si>
  <si>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</si>
  <si>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</si>
  <si>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</si>
  <si>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</si>
  <si>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</si>
  <si>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</si>
  <si>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</si>
  <si>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</si>
  <si>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</si>
  <si>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</si>
  <si>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</si>
  <si>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</si>
  <si>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</si>
  <si>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</si>
  <si>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</si>
  <si>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</si>
  <si>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</si>
  <si>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</si>
  <si>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</si>
  <si>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Saneamiento del Sistema Financiero</t>
  </si>
  <si>
    <t>Adeudos de Ejercicios Fiscales Anteriores</t>
  </si>
  <si>
    <t>ESTIMADO</t>
  </si>
  <si>
    <t>INGRESO</t>
  </si>
  <si>
    <t>EGRESO</t>
  </si>
  <si>
    <t>TOTAL DEL ACTIVO</t>
  </si>
  <si>
    <t>PASIVO NO CIRCULANTE</t>
  </si>
  <si>
    <t>TOTAL DEL PASIVO</t>
  </si>
  <si>
    <t>EXCESO O INSUF. EN LA ACT. DE LA HDA. PÚB./PATRIM.</t>
  </si>
  <si>
    <t>TOTAL DEL PASIVO Y HACIENDA PÚBLICA/PATRIMONIO</t>
  </si>
  <si>
    <t xml:space="preserve">C O N C E P T O  </t>
  </si>
  <si>
    <t>(PESOS)</t>
  </si>
  <si>
    <t>31 DE DICIEMBRE</t>
  </si>
  <si>
    <t>Efectivo</t>
  </si>
  <si>
    <t>Servicios Personales por Pagar a Corto Plazo</t>
  </si>
  <si>
    <t>Bancos/Tesorería</t>
  </si>
  <si>
    <t>Proveedores por Pagar a Corto Plazo</t>
  </si>
  <si>
    <t>Bancos/Dependencias y Otros</t>
  </si>
  <si>
    <t>Contratistas por Obras Púb. por Pagar a Corto Plazo</t>
  </si>
  <si>
    <t>Inversiones Temporales (hasta tres meses)</t>
  </si>
  <si>
    <t>Participaciones y Aport. por Pagar a Corto Plazo</t>
  </si>
  <si>
    <t>Fondos con Afectación Específica</t>
  </si>
  <si>
    <t>Transf. Otorgadas por Pagar a Corto Plazo</t>
  </si>
  <si>
    <t>Depósitos de Fondos de Terceros en Gtía.  y/o Admón.</t>
  </si>
  <si>
    <t>Int., Com. y Otros Gtos. de la Deuda Púb. por Pag. a Cto. Plazo</t>
  </si>
  <si>
    <t>Otros Efectivos y Equivalentes</t>
  </si>
  <si>
    <t>Retenciones y Contribuciones por Pagar a Corto Plazo</t>
  </si>
  <si>
    <t>Dev. de la Ley de Ingresos por Pagar a Corto Plazo</t>
  </si>
  <si>
    <t>Otras Cuentas por Pagar a Corto Plazo</t>
  </si>
  <si>
    <t>Inversiones Financieras de Corto Plazo</t>
  </si>
  <si>
    <t>Cuentas por Cobrar a Corto Plazo</t>
  </si>
  <si>
    <t>Deudores Diversos por Cobrar a Corto Plazo</t>
  </si>
  <si>
    <t>Documentos Comerciales por Pagar a Corto Plazo</t>
  </si>
  <si>
    <t>Ingresos por Recuperar a Corto Plazo</t>
  </si>
  <si>
    <t>Doctos. con Contratistas por Obras Púb. por Pagar a Corto Plazo</t>
  </si>
  <si>
    <t>Deudores por Anticipos de la Tesorería a Corto Plazo</t>
  </si>
  <si>
    <t>Otros Documentos por Pagar a Corto Plazo</t>
  </si>
  <si>
    <t>Préstamos Otorgados a Corto Plazo</t>
  </si>
  <si>
    <t>Otros Derechos a Recibir Efectivo o Equiv. a Corto Plazo</t>
  </si>
  <si>
    <t>Porción a Corto Plazo de la Deuda Pública</t>
  </si>
  <si>
    <t>Porción a Corto Plazo de Arrendamiento Financiero</t>
  </si>
  <si>
    <t>Ant. a Prov. por Adq. de Bienes y Prest. de Serv. a Corto Plazo</t>
  </si>
  <si>
    <t>Ant. a Prov. por Adq. de Bienes Inm. y Muebles a Corto Plazo</t>
  </si>
  <si>
    <t>Ant. a Prov. por Adq. de Bienes Intangibles a Corto Plazo</t>
  </si>
  <si>
    <t>Ant. a Contratistas por Obras Públicas a Corto Plazo</t>
  </si>
  <si>
    <t>Otros Derechos a Recibir Bienes o Serv. a Corto Plazo</t>
  </si>
  <si>
    <t>Ingresos Cobrados por Adelantado a Corto Plazo</t>
  </si>
  <si>
    <t>Intereses Cobrados por Adelantado a Corto Plazo</t>
  </si>
  <si>
    <t>Otros Pasivos Diferidos a Corto Plazo</t>
  </si>
  <si>
    <t>Inventario de Mercancías para Venta</t>
  </si>
  <si>
    <t>Inventario de Mercancías Terminadas</t>
  </si>
  <si>
    <t>Inventario de Mercancías en Proceso de Elaboración</t>
  </si>
  <si>
    <t>Fondos en Garantía a Corto Plazo</t>
  </si>
  <si>
    <t>Inv. de Materias Primas, Materiales y Suministros para Producción</t>
  </si>
  <si>
    <t>Fondos en Administración a Corto Plazo</t>
  </si>
  <si>
    <t>Bienes en Tránsito</t>
  </si>
  <si>
    <t>Fondos Contingentes a Corto Plazo</t>
  </si>
  <si>
    <t>Fond. de Fideicom., Mandatos y Contratos Análogos a Corto Plazo</t>
  </si>
  <si>
    <t>Valores y Bienes en Garantía a Corto Plazo</t>
  </si>
  <si>
    <t>Est. para Ctas. Incobrables por Der. a Recibir Efect. o Equiv.</t>
  </si>
  <si>
    <t>Estimación por Deterioro de Inventarios</t>
  </si>
  <si>
    <t>Provisión para Demandas y Juicios a Corto Plazo</t>
  </si>
  <si>
    <t>Provisión para Contingencias a Corto Plazo</t>
  </si>
  <si>
    <t>Otras Provisiones a Corto Plazo</t>
  </si>
  <si>
    <t>Valores en Garantía</t>
  </si>
  <si>
    <t>Bienes en Garantía (excluye depósitos de fondos)</t>
  </si>
  <si>
    <t>Bienes Deriv. de Embargos, Decomisos, Aseg. y Dación en Pago</t>
  </si>
  <si>
    <t>Ingresos por Clasificar</t>
  </si>
  <si>
    <t>Adquisición con Fondos de Terceros</t>
  </si>
  <si>
    <t>Recaudación por Participar</t>
  </si>
  <si>
    <t>Otros Pasivos Circulantes</t>
  </si>
  <si>
    <t>Otros Fond. de Terceros en Garantía y/o Admón. a Corto Plazo</t>
  </si>
  <si>
    <t>SALDO AL</t>
  </si>
  <si>
    <t>REVALUACIONES</t>
  </si>
  <si>
    <t>PAGO DE</t>
  </si>
  <si>
    <t>PAGO DE COMISIONES</t>
  </si>
  <si>
    <t>DENOMINACIÓN DE LA DEUDA PÚBLICA</t>
  </si>
  <si>
    <t>DISPOSICIONES</t>
  </si>
  <si>
    <t>AMORTIZACIONES</t>
  </si>
  <si>
    <t>RECLASIFICACIONES</t>
  </si>
  <si>
    <t>INTERESES</t>
  </si>
  <si>
    <t>Y DEMÁS COSTOS</t>
  </si>
  <si>
    <t>Y OTROS PASIVOS</t>
  </si>
  <si>
    <t>DEL PERIODO</t>
  </si>
  <si>
    <t>Y OTROS</t>
  </si>
  <si>
    <t>ASOCIADOS DURANTE</t>
  </si>
  <si>
    <t>EL PERIODO</t>
  </si>
  <si>
    <t>Deuda Pública</t>
  </si>
  <si>
    <t>Corto Plazo</t>
  </si>
  <si>
    <t>Instituciones de Crédito</t>
  </si>
  <si>
    <t>Largo Plazo</t>
  </si>
  <si>
    <t>Otros Pasivos</t>
  </si>
  <si>
    <t>Deuda Contingente</t>
  </si>
  <si>
    <t>Deuda Contingente1</t>
  </si>
  <si>
    <t>Deuda Contingente2</t>
  </si>
  <si>
    <t>Valor de Instrumentos Bono Cupón Cero</t>
  </si>
  <si>
    <t>DENOMINACIÓN DE LAS</t>
  </si>
  <si>
    <t>FECHA DE INICIO</t>
  </si>
  <si>
    <t>MONTO PROMEDIO</t>
  </si>
  <si>
    <t>MONTO PAGADO</t>
  </si>
  <si>
    <t>SALDO PENDIENTE POR</t>
  </si>
  <si>
    <t>OBLIGACIONES</t>
  </si>
  <si>
    <t>FECHA</t>
  </si>
  <si>
    <t>MONTO DE LA</t>
  </si>
  <si>
    <t>MENSUAL DEL</t>
  </si>
  <si>
    <t>MENSUAL DEL PAGO</t>
  </si>
  <si>
    <t>DE LA INVERSIÓN</t>
  </si>
  <si>
    <t>PAGAR, DE LA INVERSIÓN</t>
  </si>
  <si>
    <t>DIFERENTES</t>
  </si>
  <si>
    <t>OPERACIÓN</t>
  </si>
  <si>
    <t>INVERSIÓN</t>
  </si>
  <si>
    <t>PLAZO PACTADO</t>
  </si>
  <si>
    <t>PAGO</t>
  </si>
  <si>
    <t>DE LA CONTRAPRESTACIÓN</t>
  </si>
  <si>
    <t>CONTRATO</t>
  </si>
  <si>
    <t>VENCIMIENTO</t>
  </si>
  <si>
    <t>PACTADO</t>
  </si>
  <si>
    <t>DE LA</t>
  </si>
  <si>
    <t>CORRESPONDIENTE</t>
  </si>
  <si>
    <t>FINANCIAMIENTO</t>
  </si>
  <si>
    <t>PROYECTO</t>
  </si>
  <si>
    <t>CONTRAPRESTACIÓN</t>
  </si>
  <si>
    <t>AL PAGO DE INVERSIÓN</t>
  </si>
  <si>
    <t xml:space="preserve">Asociaciones Público Privadas </t>
  </si>
  <si>
    <t>Asociaciones Público Privadas 1</t>
  </si>
  <si>
    <t>Asociaciones Público Privadas 2</t>
  </si>
  <si>
    <t>Asociaciones Público Privadas 3</t>
  </si>
  <si>
    <t>Asociaciones Público Privadas XX</t>
  </si>
  <si>
    <t>Otros Instrumentos</t>
  </si>
  <si>
    <t>Otro Instrumento 1</t>
  </si>
  <si>
    <t>Otro Instrumento 2</t>
  </si>
  <si>
    <t>Otro Instrumento 3</t>
  </si>
  <si>
    <t>Otro Instrumento XX</t>
  </si>
  <si>
    <t>Balance Presupuestario - LDF</t>
  </si>
  <si>
    <t>Formato4</t>
  </si>
  <si>
    <t>Estado Analítico de Ingresos Detallado - LDF</t>
  </si>
  <si>
    <t>AMPLIACIONES/</t>
  </si>
  <si>
    <t>Productos</t>
  </si>
  <si>
    <t>Aprovechamientos</t>
  </si>
  <si>
    <t>Fondo General de Participaciones</t>
  </si>
  <si>
    <t>Fondo de Fomento Municipal</t>
  </si>
  <si>
    <t>Fondo de Fiscalización y Recaudación</t>
  </si>
  <si>
    <t>Fondo de Compensación</t>
  </si>
  <si>
    <t>Fondo de Extracción de Hidrocarburos</t>
  </si>
  <si>
    <t>Impuesto Especial sobre Producción y Servicios</t>
  </si>
  <si>
    <t>0.136% de la Recaudación Federal Participable</t>
  </si>
  <si>
    <t>3.17% Sobre Extracción de Petróleo</t>
  </si>
  <si>
    <t>Gasolinas y Diesel</t>
  </si>
  <si>
    <t>Fondo del Impuesto Sobre la Renta</t>
  </si>
  <si>
    <t>Fondo de Estabilización de los Ingresos de las Entidades Federativas</t>
  </si>
  <si>
    <t>Incentivos Derivados de la Colaboración Fiscal</t>
  </si>
  <si>
    <t>Tenencia o Uso de Vehículos</t>
  </si>
  <si>
    <t>Fondo de Compensación ISAN</t>
  </si>
  <si>
    <t>Impuesto sobre Automóviles Nuevos</t>
  </si>
  <si>
    <t>Fondo de Compensación de Repecos-Intermedios</t>
  </si>
  <si>
    <t>Otros Incentivos Económicos</t>
  </si>
  <si>
    <t>Transferencias</t>
  </si>
  <si>
    <t>Otros Convenios y Subsidios</t>
  </si>
  <si>
    <t>Otros Ingresos de Libre Disposición</t>
  </si>
  <si>
    <t>Participaciones en Ingresos Locales</t>
  </si>
  <si>
    <t>Fond. de Aport. para la Nómina Educativa y Gasto Operativo</t>
  </si>
  <si>
    <t>Fond. de Aport. para los Servicios de Salud</t>
  </si>
  <si>
    <t>Fond. de Aport. para la Infraestructura Social</t>
  </si>
  <si>
    <t>Fond. de Aport. para el Fort. de los Mpios. y de las Demarc. Territ. del D. F.</t>
  </si>
  <si>
    <t>Fond. de Aport. Múltiples</t>
  </si>
  <si>
    <t>Fond. de Aport. para la Educación Tecnológica y de Adultos</t>
  </si>
  <si>
    <t>Fond. de Aport. para la Seguridad Pública de los Estados y del D. F.</t>
  </si>
  <si>
    <t>Fond. de Aport. para el Fortalecimiento de las Entidades Federativas</t>
  </si>
  <si>
    <t>Convenios de Protección Social en Salud</t>
  </si>
  <si>
    <t>Convenios de Descentralización</t>
  </si>
  <si>
    <t>Convenios de Reasignación</t>
  </si>
  <si>
    <t>Fondos Distintos de Aportaciones</t>
  </si>
  <si>
    <t>Fondo para Entidades Federativas y Municipios Productores de Hidrocarburos</t>
  </si>
  <si>
    <t>Fondo Minero</t>
  </si>
  <si>
    <t>Otras Transferencias Federales Etiquetadas</t>
  </si>
  <si>
    <t>TOTAL DE INGRESOS</t>
  </si>
  <si>
    <t>Datos informativos</t>
  </si>
  <si>
    <t>Ingresos Derivados de Financ. con Fuente de Pago de Ing. de Libre Disposición</t>
  </si>
  <si>
    <t>Ingresos Derivados de Financ. con Fuente de Pago de Transf. Fed. Etiquetadas</t>
  </si>
  <si>
    <t>Formato5</t>
  </si>
  <si>
    <t>Estado Analítico del Ejercicio del Presupuesto de Egresos Detallado - LDF</t>
  </si>
  <si>
    <t xml:space="preserve">Clasificación por Objeto del Gasto (Capítulo y Concepto) </t>
  </si>
  <si>
    <t>Gasto No Etiquetado</t>
  </si>
  <si>
    <t>Bienes Muebles, Inmuebles e Intangibles</t>
  </si>
  <si>
    <t>Inversión Pública</t>
  </si>
  <si>
    <t>Inversiones Financieras y Otras Provisiones</t>
  </si>
  <si>
    <t>Inversiones Para el Fomento de Actividades Productivas</t>
  </si>
  <si>
    <t>Adeudos de Ejercicios Fiscales Anteriores (ADEFAS)</t>
  </si>
  <si>
    <t>Formato6A</t>
  </si>
  <si>
    <t>Gasto Etiquetado</t>
  </si>
  <si>
    <t>Clasificación Administrativa</t>
  </si>
  <si>
    <t>Clasificación Funcional (Finalidad y Función)</t>
  </si>
  <si>
    <t>GASTO NO ETIQUETADO</t>
  </si>
  <si>
    <t>Gobierno</t>
  </si>
  <si>
    <t>Desarrollo Social</t>
  </si>
  <si>
    <t>Desarrollo Económico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</si>
  <si>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</si>
  <si>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</si>
  <si>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</si>
  <si>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GASTO ETIQUETADO</t>
  </si>
  <si>
    <t>Formato6C</t>
  </si>
  <si>
    <t>Clasificación de Servicios Personales por Categoría</t>
  </si>
  <si>
    <t>Personal Administrativo y de Servicio Público</t>
  </si>
  <si>
    <t>Magisterio</t>
  </si>
  <si>
    <t>Servicios de Salud</t>
  </si>
  <si>
    <t>Personal Administrativo</t>
  </si>
  <si>
    <t>Personal Médico, Paramédico y Afín</t>
  </si>
  <si>
    <t>Seguridad Pública</t>
  </si>
  <si>
    <t>Gastos Asoc. a la Implemt.  de Nvas. Leyes Fed. o Ref. de las Mismas</t>
  </si>
  <si>
    <t>Nombre del Programa o Ley 1</t>
  </si>
  <si>
    <t>Nombre del Programa o Ley 2</t>
  </si>
  <si>
    <t>Sentencias Laborales Definitivas</t>
  </si>
  <si>
    <t>Formato6D</t>
  </si>
  <si>
    <t>INGRESOS DE LIBRE DISPOSICIÓN</t>
  </si>
  <si>
    <t>TRANSFERENCIAS FEDERALES ETIQUETADAS</t>
  </si>
  <si>
    <t>Transferencias, Subsidios y Subvenciones, y Pensiones y Jubilaciones</t>
  </si>
  <si>
    <t>INGRESOS DERIVADOS DE FINANCIAMIENTO</t>
  </si>
  <si>
    <t>TOTAL DE LA DEUDA PÚB. Y OTROS PASIVOS</t>
  </si>
  <si>
    <t>TOTAL DE OBLIGACIONES DIF. DE FINANCIAMIENTO</t>
  </si>
  <si>
    <t>MONTO</t>
  </si>
  <si>
    <t>CONTRATADO</t>
  </si>
  <si>
    <t>PLAZO</t>
  </si>
  <si>
    <t>RELACIONADOS</t>
  </si>
  <si>
    <t>EFECTIVA</t>
  </si>
  <si>
    <t>ESTADO DE SITUACIÓN FINANCIERA DETALLADO - LDF</t>
  </si>
  <si>
    <t>Instrumentos Bono Cupón Cero1</t>
  </si>
  <si>
    <t>Instrumentos Bono Cupón Cero2</t>
  </si>
  <si>
    <t>Deuda Contingente XX</t>
  </si>
  <si>
    <t>Instrumentos Bono Cupón Cero XX</t>
  </si>
  <si>
    <t>OBLIGACIONES A CORTO PLAZO</t>
  </si>
  <si>
    <t>OBLIGACIONES A</t>
  </si>
  <si>
    <t>CORTO PLAZO</t>
  </si>
  <si>
    <t xml:space="preserve">TASA DE </t>
  </si>
  <si>
    <t>INTERÉS</t>
  </si>
  <si>
    <t xml:space="preserve">COMISIONES Y </t>
  </si>
  <si>
    <t>COSTOS</t>
  </si>
  <si>
    <t xml:space="preserve">TASA </t>
  </si>
  <si>
    <t xml:space="preserve">CRÉDITO 1 </t>
  </si>
  <si>
    <t>CRÉDITO 2</t>
  </si>
  <si>
    <t>CRÉDITO XX</t>
  </si>
  <si>
    <t>Total de Egresos</t>
  </si>
  <si>
    <t>INFORME ANALÍTICO DE LA DEUDA PÚBLICA Y OTROS PASIVOS - LDF</t>
  </si>
  <si>
    <t>INFORME ANALÍTICO DE OBLIGACIONES DIFERENTES DE FINANCIAMIENTOS – LDF</t>
  </si>
  <si>
    <t>TOTAL DE INGRESOS DE LIBRE DISPOSICIÓN</t>
  </si>
  <si>
    <t>INGRESOS EXCEDENTES DE INGRESOS DE LIBRE DISPOSICIÓN</t>
  </si>
  <si>
    <t>TOTAL DE TRANSFERENCIAS FEDERALES ETIQUETADAS</t>
  </si>
  <si>
    <t>Fideicomiso de Desastres Naturales (Informativo)</t>
  </si>
  <si>
    <t>Dependencia o Unidad Administrativa1</t>
  </si>
  <si>
    <t>Dependencia o Unidad Administrativa2</t>
  </si>
  <si>
    <t>Dependencia o Unidad Administrativa3</t>
  </si>
  <si>
    <t>Dependencia o Unidad Administrativa4</t>
  </si>
  <si>
    <t>Dependencia o Unidad Administrativa5</t>
  </si>
  <si>
    <t>Dependencia o Unidad Administrativa6</t>
  </si>
  <si>
    <t>Dependencia o Unidad Administrativa7</t>
  </si>
  <si>
    <t>Dependencia o Unidad Administrativa8</t>
  </si>
  <si>
    <t>Dependencia o Unidad Administrativa9</t>
  </si>
  <si>
    <t>Dependencia o Unidad Administrativa10</t>
  </si>
  <si>
    <t>Dependencia o Unidad Administrativa11</t>
  </si>
  <si>
    <t>Dependencia o Unidad Administrativa12</t>
  </si>
  <si>
    <t>Dependencia o Unidad Administrativa13</t>
  </si>
  <si>
    <t>Dependencia o Unidad Administrativa14</t>
  </si>
  <si>
    <t>Dependencia o Unidad Administrativa15</t>
  </si>
  <si>
    <t>Dependencia o Unidad Administrativa16</t>
  </si>
  <si>
    <t>Dependencia o Unidad Administrativa17</t>
  </si>
  <si>
    <t>Dependencia o Unidad Administrativa18</t>
  </si>
  <si>
    <t>Dependencia o Unidad Administrativa19</t>
  </si>
  <si>
    <t>Dependencia o Unidad Administrativa20</t>
  </si>
  <si>
    <t>Dependencia o Unidad Administrativa21</t>
  </si>
  <si>
    <t>Dependencia o Unidad Administrativa22</t>
  </si>
  <si>
    <t>Dependencia o Unidad Administrativa23</t>
  </si>
  <si>
    <t>Dependencia o Unidad Administrativa24</t>
  </si>
  <si>
    <t>Dependencia o Unidad Administrativa25</t>
  </si>
  <si>
    <t>Dependencia o Unidad Administrativa26</t>
  </si>
  <si>
    <t>Dependencia o Unidad Administrativa27</t>
  </si>
  <si>
    <t>Dependencia o Unidad Administrativa28</t>
  </si>
  <si>
    <t>Dependencia o Unidad Administrativa29</t>
  </si>
  <si>
    <t>Dependencia o Unidad Administrativa30</t>
  </si>
  <si>
    <t>Dependencia o Unidad Administrativa31</t>
  </si>
  <si>
    <t>Dependencia o Unidad Administrativa32</t>
  </si>
  <si>
    <t>Dependencia o Unidad Administrativa33</t>
  </si>
  <si>
    <t>Dependencia o Unidad Administrativa34</t>
  </si>
  <si>
    <t>Dependencia o Unidad Administrativa35</t>
  </si>
  <si>
    <t>Formato6B</t>
  </si>
  <si>
    <t>TOTAL DEL GASTO EN SERVICIOS PERSONALES</t>
  </si>
  <si>
    <t>Formato3</t>
  </si>
  <si>
    <t>Formato2</t>
  </si>
  <si>
    <t>Formato1</t>
  </si>
  <si>
    <t>AL XX</t>
  </si>
  <si>
    <t>DE XXXX</t>
  </si>
  <si>
    <t>DE 20XN</t>
  </si>
  <si>
    <t>ACTUALIZADO AL XX</t>
  </si>
  <si>
    <t>Del 1 de enero al 31 de diciembre de 2016</t>
  </si>
  <si>
    <t>2015-1</t>
  </si>
  <si>
    <t>FONDO MIXTO DE PROMOCIÓN TURÍSTICA DEL DISTRITO FEDERAL</t>
  </si>
  <si>
    <t>Fondo Mixto de Promoción Turística del Distrito Federal</t>
  </si>
  <si>
    <t>A. Ingresos Totales (A = A1 + A2 + A3)</t>
  </si>
  <si>
    <t>A1. Ingresos de Libre Disposición</t>
  </si>
  <si>
    <t>A2. Transferencias Federales Etiquetadas</t>
  </si>
  <si>
    <t>A3. Financiamiento Neto</t>
  </si>
  <si>
    <t>B. Egresos Presupuestarios (B = B1 + B2)</t>
  </si>
  <si>
    <t>B1. Gasto No Etiquetado (sin incluir Amortización de la Deuda Pública)</t>
  </si>
  <si>
    <t>B2. Gasto Etiquetado (sin incluir Amortización de la Deuda Pública)</t>
  </si>
  <si>
    <t>C. Remanentes del Ejercicio Anterior (C = C1 + C2)</t>
  </si>
  <si>
    <t>C1. Remanentes de Ingresos de Libre Disposición aplicados en el periodo</t>
  </si>
  <si>
    <t>C2. Remanentes de Transferencias Federales Etiquetadas aplicados en el periodo</t>
  </si>
  <si>
    <t>I. Balance Presupuestario (I = A - B + C)</t>
  </si>
  <si>
    <t>II. Balance Presupuestario sin Financiamiento Neto (II = I - A3)</t>
  </si>
  <si>
    <t>III. Balance Presupuestario sin Financiamiento Neto y sin Remanentes del Ejercicio Anterior (III = II - C)</t>
  </si>
  <si>
    <t xml:space="preserve"> APROBADO</t>
  </si>
  <si>
    <t>ESTIMADO/APROBADO</t>
  </si>
  <si>
    <t>RECAUDADO/PAGADO</t>
  </si>
  <si>
    <t>E. Intereses, Comisiones y Gastos de la Deuda (E = E1 + E2)</t>
  </si>
  <si>
    <t>E1. Intereses, Comisiones y Gastos de la Deuda con Gasto No Etiquetado</t>
  </si>
  <si>
    <t>E2. Intereses, Comisiones y Gastos de la Deuda con Gasto Etiquetado</t>
  </si>
  <si>
    <t>IV. Balance Primario (IV = III + E)</t>
  </si>
  <si>
    <t>F. Financiamiento (F = F1 + F2)</t>
  </si>
  <si>
    <t>F1. Financiamiento con Fuente de Pago de Ingresos de Libre Disposición</t>
  </si>
  <si>
    <t>F2. Financiamiento con Fuente de Pago de Transferencias Federales Etiquetadas</t>
  </si>
  <si>
    <t>G. Amortización de la Deuda (G = G1 + G2)</t>
  </si>
  <si>
    <t>G1. Amortización de la Deuda Pública con Gasto No Etiquetado</t>
  </si>
  <si>
    <t>G2. Amortización de la Deuda Pública con Gasto Etiquetado</t>
  </si>
  <si>
    <t>A3. Financiamiento Neto (A3 = F - G)</t>
  </si>
  <si>
    <t>A3.1 Financiamiento Neto con Fuente de Pago de Ingresos de Libre Disposición (A3.1 = F1 - G1)</t>
  </si>
  <si>
    <t>La información consignada en este reporte es responsabilidad de la Unidad Ejecutora de Gasto, de conformidad a los Artículos 44, 125 y 126 de la Ley de Presupuesto y Gasto Eficiente del Distrito Federal, la que servirá de base para la integración de la Cuenta Pública 2016.</t>
  </si>
  <si>
    <t>VI. Balance Presupuestario de Recursos Disponibles sin Financiamiento Neto (VI = V - A3.1)</t>
  </si>
  <si>
    <t>A3.2 Financiamiento Neto con Fuente de Pago de Transferencias Federales Etiquetadas (A3.2 = F2 - G2)</t>
  </si>
  <si>
    <t>VII. Balance Presupuestario de Recursos Etiquetados (VII = A2 + A3.2 - B2 + C2)</t>
  </si>
  <si>
    <t>VIII. Balance Presupuestario de Recursos Etiquetados sin Financiamiento Neto (VIII = VII -A3.2)</t>
  </si>
  <si>
    <t>V. Balance Presupuestario de Recursos Disponibles sin Financiamiento Neto (V= A1+A3.1-B1+C1)</t>
  </si>
  <si>
    <t>Ingresos por Ventas de Bienes y Servicios _1/</t>
  </si>
  <si>
    <t>_1/ En este rubro están comprendidos los ingresos del Fondo Mixto por concepto de ingresos diversos que provienen de remanentes de ejercicios anteriores.</t>
  </si>
  <si>
    <t xml:space="preserve">La información consignada en este reporte es responsabilidad de la Unidad Ejecutora de Gasto, de conformidad a los Artículos 44, 125 y 126 de la Ley de Presupuesto y Gasto Eficiente del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</si>
</sst>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0[$€];[Red]\-#,##0[$€]"/>
    <numFmt numFmtId="165" formatCode="dd/mm/yy;@"/>
    <numFmt numFmtId="166" formatCode="#,##0.0_);[Black]\(#,##0.0\)"/>
    <numFmt numFmtId="167" formatCode="#,##0_);[Black]\(#,##0\)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5"/>
      <color theme="1"/>
      <name val="Palatino Linotype"/>
      <family val="1"/>
    </font>
    <font>
      <sz val="7"/>
      <color theme="1"/>
      <name val="Palatino Linotype"/>
      <family val="1"/>
    </font>
    <font>
      <sz val="8"/>
      <color theme="1"/>
      <name val="Palatino Linotype"/>
      <family val="1"/>
    </font>
    <font>
      <sz val="10"/>
      <name val="Arial"/>
      <family val="2"/>
    </font>
    <font>
      <sz val="10"/>
      <name val="MS Sans Serif"/>
      <family val="2"/>
    </font>
    <font>
      <sz val="8"/>
      <name val="Palatino Linotype"/>
      <family val="1"/>
    </font>
    <font>
      <sz val="7"/>
      <name val="Palatino Linotype"/>
      <family val="1"/>
    </font>
    <font>
      <b/>
      <sz val="7"/>
      <color indexed="18"/>
      <name val="Palatino Linotype"/>
      <family val="1"/>
    </font>
    <font>
      <sz val="6"/>
      <name val="Palatino Linotype"/>
      <family val="1"/>
    </font>
    <font>
      <sz val="6"/>
      <color theme="1"/>
      <name val="Palatino Linotype"/>
      <family val="1"/>
    </font>
    <font>
      <sz val="5"/>
      <color theme="1"/>
      <name val="Gotham Rounded Book"/>
      <family val="3"/>
    </font>
    <font>
      <sz val="8"/>
      <color theme="1"/>
      <name val="Gotham Rounded Book"/>
      <family val="3"/>
    </font>
    <font>
      <b/>
      <sz val="8"/>
      <color theme="1"/>
      <name val="Gotham Rounded Book"/>
      <family val="3"/>
    </font>
    <font>
      <sz val="7"/>
      <color theme="1"/>
      <name val="Gotham Rounded Book"/>
      <family val="3"/>
    </font>
    <font>
      <b/>
      <sz val="6"/>
      <color theme="1"/>
      <name val="Gotham Rounded Book"/>
      <family val="3"/>
    </font>
    <font>
      <b/>
      <u/>
      <sz val="5"/>
      <color theme="1"/>
      <name val="Gotham Rounded Book"/>
      <family val="3"/>
    </font>
    <font>
      <b/>
      <sz val="5"/>
      <color theme="1"/>
      <name val="Gotham Rounded Book"/>
      <family val="3"/>
    </font>
    <font>
      <b/>
      <sz val="5"/>
      <name val="Gotham Rounded Book"/>
      <family val="3"/>
    </font>
    <font>
      <sz val="7"/>
      <name val="Gotham Rounded Book"/>
      <family val="3"/>
    </font>
    <font>
      <b/>
      <sz val="7"/>
      <name val="Gotham Rounded Book"/>
      <family val="3"/>
    </font>
    <font>
      <sz val="6"/>
      <name val="Gotham Rounded Book"/>
      <family val="3"/>
    </font>
    <font>
      <b/>
      <sz val="6"/>
      <name val="Gotham Rounded Book"/>
      <family val="3"/>
    </font>
    <font>
      <b/>
      <sz val="5.5"/>
      <name val="Gotham Rounded Book"/>
      <family val="3"/>
    </font>
    <font>
      <sz val="8"/>
      <name val="Gotham Rounded Book"/>
      <family val="3"/>
    </font>
    <font>
      <b/>
      <sz val="8"/>
      <name val="Gotham Rounded Book"/>
      <family val="3"/>
    </font>
    <font>
      <sz val="6"/>
      <color theme="1"/>
      <name val="Gotham Rounded Book"/>
      <family val="3"/>
    </font>
    <font>
      <sz val="5.5"/>
      <color theme="1"/>
      <name val="Gotham Rounded Book"/>
      <family val="3"/>
    </font>
    <font>
      <sz val="5"/>
      <name val="Gotham Rounded Book"/>
      <family val="3"/>
    </font>
    <font>
      <b/>
      <u/>
      <sz val="5"/>
      <name val="Gotham Rounded Book"/>
      <family val="3"/>
    </font>
    <font>
      <u/>
      <sz val="6"/>
      <color theme="1"/>
      <name val="Gotham Rounded Book"/>
      <family val="3"/>
    </font>
    <font>
      <b/>
      <sz val="6"/>
      <color theme="1"/>
      <name val="Century Gothic"/>
      <family val="2"/>
    </font>
    <font>
      <sz val="6"/>
      <color theme="1"/>
      <name val="Century Gothic"/>
      <family val="2"/>
    </font>
    <font>
      <b/>
      <vertAlign val="superscript"/>
      <sz val="5.5"/>
      <color theme="1"/>
      <name val="Gotham Rounded Book"/>
      <family val="3"/>
    </font>
    <font>
      <sz val="4"/>
      <name val="Gotham Rounded Book"/>
      <family val="3"/>
    </font>
    <font>
      <sz val="10"/>
      <color rgb="FF000000"/>
      <name val="Times New Roman"/>
      <family val="1"/>
    </font>
    <font>
      <b/>
      <sz val="4.5"/>
      <color theme="1"/>
      <name val="Gotham Rounded Book"/>
      <family val="3"/>
    </font>
    <font>
      <sz val="4.5"/>
      <color theme="1"/>
      <name val="Gotham Rounded Book"/>
      <family val="3"/>
    </font>
    <font>
      <b/>
      <sz val="4.5"/>
      <name val="Gotham Rounded Book"/>
      <family val="3"/>
    </font>
    <font>
      <u/>
      <sz val="5"/>
      <color theme="1"/>
      <name val="Gotham Rounded Book"/>
      <family val="3"/>
    </font>
    <font>
      <sz val="5"/>
      <color theme="1"/>
      <name val="Calibri"/>
      <family val="2"/>
      <scheme val="minor"/>
    </font>
    <font>
      <u/>
      <sz val="5"/>
      <name val="Gotham Rounded Book"/>
      <family val="3"/>
    </font>
    <font>
      <sz val="4.5"/>
      <name val="Gotham Rounded Book"/>
      <family val="3"/>
    </font>
    <font>
      <b/>
      <sz val="5"/>
      <name val="Gotham Rounded Book"/>
    </font>
    <font>
      <sz val="4"/>
      <color theme="1"/>
      <name val="Gotham Rounded Book"/>
      <family val="3"/>
    </font>
    <font>
      <sz val="3.5"/>
      <name val="Gotham Rounded Book"/>
      <family val="3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2D3D5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3">
    <xf numFmtId="0" fontId="0" fillId="0" borderId="0"/>
    <xf numFmtId="43" fontId="1" fillId="0" borderId="0" applyFont="0" applyFill="0" applyBorder="0" applyAlignment="0" applyProtection="0"/>
    <xf numFmtId="0" fontId="5" fillId="0" borderId="0"/>
    <xf numFmtId="164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36" fillId="0" borderId="0"/>
  </cellStyleXfs>
  <cellXfs count="236">
    <xf numFmtId="0" fontId="0" fillId="0" borderId="0" xfId="0"/>
    <xf numFmtId="0" fontId="7" fillId="0" borderId="0" xfId="2" applyFont="1" applyAlignment="1">
      <alignment vertical="center"/>
    </xf>
    <xf numFmtId="0" fontId="8" fillId="0" borderId="0" xfId="2" applyFont="1" applyAlignment="1">
      <alignment vertical="center"/>
    </xf>
    <xf numFmtId="0" fontId="9" fillId="0" borderId="0" xfId="2" applyFont="1" applyBorder="1" applyAlignment="1">
      <alignment vertical="center"/>
    </xf>
    <xf numFmtId="0" fontId="10" fillId="0" borderId="0" xfId="2" applyFont="1" applyAlignment="1">
      <alignment vertical="center"/>
    </xf>
    <xf numFmtId="0" fontId="8" fillId="2" borderId="0" xfId="2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right" vertical="center"/>
    </xf>
    <xf numFmtId="165" fontId="4" fillId="2" borderId="0" xfId="0" applyNumberFormat="1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9" fillId="0" borderId="0" xfId="2" applyFont="1" applyFill="1" applyBorder="1" applyAlignment="1">
      <alignment horizontal="centerContinuous" vertical="center"/>
    </xf>
    <xf numFmtId="0" fontId="20" fillId="0" borderId="0" xfId="2" applyFont="1" applyAlignment="1">
      <alignment vertical="center"/>
    </xf>
    <xf numFmtId="0" fontId="20" fillId="0" borderId="0" xfId="2" applyFont="1" applyAlignment="1">
      <alignment horizontal="centerContinuous" vertical="center"/>
    </xf>
    <xf numFmtId="0" fontId="25" fillId="0" borderId="0" xfId="2" applyFont="1" applyAlignment="1">
      <alignment vertical="center"/>
    </xf>
    <xf numFmtId="0" fontId="21" fillId="0" borderId="0" xfId="2" applyFont="1" applyAlignment="1">
      <alignment horizontal="centerContinuous" vertical="center"/>
    </xf>
    <xf numFmtId="0" fontId="29" fillId="0" borderId="0" xfId="2" applyFont="1" applyBorder="1" applyAlignment="1">
      <alignment vertical="center"/>
    </xf>
    <xf numFmtId="0" fontId="30" fillId="0" borderId="0" xfId="2" applyFont="1" applyBorder="1" applyAlignment="1">
      <alignment vertical="center"/>
    </xf>
    <xf numFmtId="166" fontId="29" fillId="0" borderId="0" xfId="2" applyNumberFormat="1" applyFont="1" applyBorder="1" applyAlignment="1">
      <alignment vertical="center"/>
    </xf>
    <xf numFmtId="0" fontId="29" fillId="0" borderId="0" xfId="2" applyFont="1" applyAlignment="1">
      <alignment vertical="center"/>
    </xf>
    <xf numFmtId="0" fontId="19" fillId="0" borderId="0" xfId="2" applyFont="1" applyBorder="1" applyAlignment="1">
      <alignment vertical="center"/>
    </xf>
    <xf numFmtId="0" fontId="12" fillId="2" borderId="0" xfId="0" applyFont="1" applyFill="1" applyBorder="1" applyAlignment="1">
      <alignment horizontal="left" vertical="center"/>
    </xf>
    <xf numFmtId="0" fontId="29" fillId="0" borderId="0" xfId="2" applyFont="1" applyFill="1" applyBorder="1" applyAlignment="1">
      <alignment vertical="center"/>
    </xf>
    <xf numFmtId="166" fontId="29" fillId="0" borderId="0" xfId="2" applyNumberFormat="1" applyFont="1" applyFill="1" applyBorder="1" applyAlignment="1">
      <alignment vertical="center"/>
    </xf>
    <xf numFmtId="0" fontId="29" fillId="0" borderId="0" xfId="2" applyFont="1" applyFill="1" applyAlignment="1">
      <alignment vertical="center"/>
    </xf>
    <xf numFmtId="0" fontId="18" fillId="0" borderId="0" xfId="0" applyFont="1" applyFill="1" applyAlignment="1">
      <alignment horizontal="right" vertical="center"/>
    </xf>
    <xf numFmtId="0" fontId="2" fillId="0" borderId="0" xfId="0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vertical="center"/>
      <protection locked="0"/>
    </xf>
    <xf numFmtId="0" fontId="3" fillId="0" borderId="0" xfId="0" applyFont="1" applyFill="1" applyBorder="1" applyAlignment="1" applyProtection="1">
      <alignment horizontal="right" vertical="center"/>
      <protection locked="0"/>
    </xf>
    <xf numFmtId="0" fontId="12" fillId="0" borderId="0" xfId="0" applyFont="1" applyFill="1" applyAlignment="1" applyProtection="1">
      <alignment vertical="center"/>
      <protection locked="0"/>
    </xf>
    <xf numFmtId="0" fontId="12" fillId="0" borderId="0" xfId="0" applyFont="1" applyFill="1" applyBorder="1" applyAlignment="1" applyProtection="1">
      <alignment vertical="center"/>
      <protection locked="0"/>
    </xf>
    <xf numFmtId="0" fontId="15" fillId="0" borderId="0" xfId="0" applyFont="1" applyFill="1" applyBorder="1" applyAlignment="1" applyProtection="1">
      <alignment horizontal="left" vertical="center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27" fillId="0" borderId="0" xfId="0" applyFont="1" applyFill="1" applyAlignment="1" applyProtection="1">
      <alignment vertical="center"/>
      <protection locked="0"/>
    </xf>
    <xf numFmtId="0" fontId="12" fillId="0" borderId="0" xfId="0" applyFont="1" applyFill="1" applyBorder="1" applyAlignment="1" applyProtection="1">
      <alignment horizontal="center" vertical="center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19" fillId="0" borderId="0" xfId="2" applyFont="1" applyFill="1" applyBorder="1" applyAlignment="1" applyProtection="1">
      <alignment horizontal="centerContinuous" vertical="center"/>
      <protection locked="0"/>
    </xf>
    <xf numFmtId="0" fontId="12" fillId="0" borderId="0" xfId="0" applyFont="1" applyFill="1" applyBorder="1" applyAlignment="1" applyProtection="1">
      <alignment horizontal="centerContinuous" vertical="center"/>
      <protection locked="0"/>
    </xf>
    <xf numFmtId="0" fontId="35" fillId="0" borderId="0" xfId="2" applyFont="1" applyFill="1" applyBorder="1" applyAlignment="1" applyProtection="1">
      <alignment horizontal="centerContinuous" vertical="center"/>
      <protection locked="0"/>
    </xf>
    <xf numFmtId="0" fontId="12" fillId="0" borderId="0" xfId="0" applyFont="1" applyFill="1" applyAlignment="1" applyProtection="1">
      <alignment horizontal="centerContinuous" vertical="center"/>
      <protection locked="0"/>
    </xf>
    <xf numFmtId="0" fontId="18" fillId="0" borderId="0" xfId="0" applyFont="1" applyFill="1" applyBorder="1" applyAlignment="1" applyProtection="1">
      <alignment horizontal="left" vertical="center"/>
      <protection locked="0"/>
    </xf>
    <xf numFmtId="0" fontId="12" fillId="0" borderId="0" xfId="0" applyFont="1" applyFill="1" applyAlignment="1" applyProtection="1">
      <alignment horizontal="center" vertical="center"/>
      <protection locked="0"/>
    </xf>
    <xf numFmtId="0" fontId="16" fillId="0" borderId="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vertical="center"/>
      <protection locked="0"/>
    </xf>
    <xf numFmtId="0" fontId="18" fillId="0" borderId="0" xfId="0" applyFont="1" applyFill="1" applyBorder="1" applyAlignment="1" applyProtection="1">
      <alignment horizontal="right" vertical="center"/>
      <protection locked="0"/>
    </xf>
    <xf numFmtId="0" fontId="12" fillId="0" borderId="0" xfId="0" applyFont="1" applyFill="1" applyAlignment="1" applyProtection="1">
      <alignment horizontal="left" vertical="center"/>
      <protection locked="0"/>
    </xf>
    <xf numFmtId="0" fontId="2" fillId="0" borderId="0" xfId="0" applyFont="1" applyFill="1" applyAlignment="1" applyProtection="1">
      <alignment horizontal="left" vertical="center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0" fontId="16" fillId="0" borderId="0" xfId="0" applyFont="1" applyFill="1" applyBorder="1" applyAlignment="1" applyProtection="1">
      <alignment horizontal="left" vertical="center"/>
      <protection locked="0"/>
    </xf>
    <xf numFmtId="0" fontId="29" fillId="0" borderId="0" xfId="0" applyFont="1" applyFill="1" applyBorder="1" applyAlignment="1" applyProtection="1">
      <alignment horizontal="center" vertical="center"/>
      <protection locked="0"/>
    </xf>
    <xf numFmtId="0" fontId="29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horizontal="left" vertical="center"/>
      <protection locked="0"/>
    </xf>
    <xf numFmtId="43" fontId="29" fillId="0" borderId="0" xfId="1" applyFont="1" applyFill="1" applyBorder="1" applyAlignment="1" applyProtection="1">
      <alignment horizontal="center" vertical="center"/>
      <protection locked="0"/>
    </xf>
    <xf numFmtId="166" fontId="29" fillId="0" borderId="0" xfId="0" applyNumberFormat="1" applyFont="1" applyFill="1" applyBorder="1" applyAlignment="1" applyProtection="1">
      <alignment horizontal="right" vertical="center"/>
      <protection locked="0"/>
    </xf>
    <xf numFmtId="166" fontId="29" fillId="0" borderId="0" xfId="0" applyNumberFormat="1" applyFont="1" applyFill="1" applyBorder="1" applyAlignment="1" applyProtection="1">
      <alignment vertical="center"/>
      <protection locked="0"/>
    </xf>
    <xf numFmtId="166" fontId="19" fillId="0" borderId="0" xfId="0" applyNumberFormat="1" applyFont="1" applyFill="1" applyBorder="1" applyAlignment="1" applyProtection="1">
      <alignment horizontal="right" vertical="center"/>
      <protection locked="0"/>
    </xf>
    <xf numFmtId="0" fontId="12" fillId="0" borderId="1" xfId="0" applyFont="1" applyFill="1" applyBorder="1" applyAlignment="1" applyProtection="1">
      <alignment horizontal="left" vertical="center"/>
      <protection locked="0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29" fillId="0" borderId="1" xfId="0" applyFont="1" applyFill="1" applyBorder="1" applyAlignment="1" applyProtection="1">
      <alignment vertical="center"/>
      <protection locked="0"/>
    </xf>
    <xf numFmtId="0" fontId="12" fillId="0" borderId="1" xfId="0" applyFont="1" applyFill="1" applyBorder="1" applyAlignment="1" applyProtection="1">
      <alignment vertical="center"/>
      <protection locked="0"/>
    </xf>
    <xf numFmtId="0" fontId="7" fillId="0" borderId="0" xfId="2" applyFont="1" applyAlignment="1" applyProtection="1">
      <alignment vertical="center"/>
      <protection locked="0"/>
    </xf>
    <xf numFmtId="0" fontId="8" fillId="0" borderId="0" xfId="2" applyFont="1" applyAlignment="1" applyProtection="1">
      <alignment vertical="center"/>
      <protection locked="0"/>
    </xf>
    <xf numFmtId="0" fontId="9" fillId="0" borderId="0" xfId="2" applyFont="1" applyBorder="1" applyAlignment="1" applyProtection="1">
      <alignment vertical="center"/>
      <protection locked="0"/>
    </xf>
    <xf numFmtId="0" fontId="10" fillId="0" borderId="0" xfId="2" applyFont="1" applyAlignment="1" applyProtection="1">
      <alignment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166" fontId="22" fillId="0" borderId="1" xfId="0" applyNumberFormat="1" applyFont="1" applyFill="1" applyBorder="1" applyAlignment="1" applyProtection="1">
      <alignment horizontal="right" vertical="center"/>
      <protection locked="0"/>
    </xf>
    <xf numFmtId="0" fontId="27" fillId="0" borderId="1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Alignment="1" applyProtection="1">
      <alignment vertical="center"/>
      <protection locked="0"/>
    </xf>
    <xf numFmtId="0" fontId="31" fillId="0" borderId="0" xfId="0" applyFont="1" applyFill="1" applyBorder="1" applyAlignment="1" applyProtection="1">
      <alignment horizontal="left" vertical="center"/>
      <protection locked="0"/>
    </xf>
    <xf numFmtId="0" fontId="27" fillId="0" borderId="0" xfId="0" applyFont="1" applyFill="1" applyAlignment="1" applyProtection="1">
      <alignment horizontal="left" vertical="center"/>
      <protection locked="0"/>
    </xf>
    <xf numFmtId="0" fontId="27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left" vertical="center"/>
      <protection locked="0"/>
    </xf>
    <xf numFmtId="0" fontId="33" fillId="0" borderId="0" xfId="0" applyFont="1" applyFill="1" applyBorder="1" applyAlignment="1" applyProtection="1">
      <alignment horizontal="left" vertical="center"/>
      <protection locked="0"/>
    </xf>
    <xf numFmtId="0" fontId="33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right" vertical="center"/>
      <protection locked="0"/>
    </xf>
    <xf numFmtId="0" fontId="11" fillId="0" borderId="0" xfId="0" applyFont="1" applyFill="1" applyAlignment="1" applyProtection="1">
      <alignment horizontal="left" vertical="center"/>
      <protection locked="0"/>
    </xf>
    <xf numFmtId="0" fontId="11" fillId="0" borderId="0" xfId="0" applyFont="1" applyFill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left" vertical="center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0" fontId="27" fillId="0" borderId="0" xfId="0" applyFont="1" applyFill="1" applyBorder="1" applyAlignment="1" applyProtection="1">
      <alignment horizontal="left" vertical="center"/>
      <protection locked="0"/>
    </xf>
    <xf numFmtId="0" fontId="31" fillId="0" borderId="1" xfId="0" applyFont="1" applyFill="1" applyBorder="1" applyAlignment="1" applyProtection="1">
      <alignment horizontal="left" vertical="center"/>
      <protection locked="0"/>
    </xf>
    <xf numFmtId="0" fontId="27" fillId="0" borderId="0" xfId="0" applyFont="1" applyFill="1" applyBorder="1" applyAlignment="1" applyProtection="1">
      <alignment vertical="center"/>
      <protection locked="0"/>
    </xf>
    <xf numFmtId="0" fontId="23" fillId="0" borderId="0" xfId="2" applyFont="1" applyFill="1" applyBorder="1" applyAlignment="1" applyProtection="1">
      <alignment horizontal="centerContinuous" vertical="center"/>
      <protection locked="0"/>
    </xf>
    <xf numFmtId="0" fontId="13" fillId="0" borderId="0" xfId="0" applyFont="1" applyFill="1" applyAlignment="1" applyProtection="1">
      <alignment vertical="center"/>
      <protection locked="0"/>
    </xf>
    <xf numFmtId="0" fontId="13" fillId="0" borderId="0" xfId="0" applyFont="1" applyFill="1" applyProtection="1">
      <protection locked="0"/>
    </xf>
    <xf numFmtId="0" fontId="15" fillId="0" borderId="0" xfId="0" applyFont="1" applyFill="1" applyProtection="1">
      <protection locked="0"/>
    </xf>
    <xf numFmtId="0" fontId="12" fillId="0" borderId="0" xfId="0" applyFont="1" applyFill="1" applyProtection="1">
      <protection locked="0"/>
    </xf>
    <xf numFmtId="0" fontId="12" fillId="0" borderId="0" xfId="0" applyFont="1" applyFill="1" applyAlignment="1" applyProtection="1">
      <protection locked="0"/>
    </xf>
    <xf numFmtId="0" fontId="28" fillId="0" borderId="0" xfId="0" applyFont="1" applyFill="1" applyAlignment="1" applyProtection="1">
      <alignment vertical="center"/>
      <protection locked="0"/>
    </xf>
    <xf numFmtId="0" fontId="28" fillId="0" borderId="0" xfId="0" applyFont="1" applyFill="1" applyBorder="1" applyAlignment="1" applyProtection="1">
      <alignment horizontal="center" vertical="center"/>
      <protection locked="0"/>
    </xf>
    <xf numFmtId="0" fontId="28" fillId="0" borderId="0" xfId="0" applyFont="1" applyFill="1" applyBorder="1" applyAlignment="1" applyProtection="1">
      <alignment vertical="center"/>
      <protection locked="0"/>
    </xf>
    <xf numFmtId="0" fontId="28" fillId="0" borderId="0" xfId="0" applyFont="1" applyFill="1" applyAlignment="1" applyProtection="1">
      <alignment horizontal="left" vertical="center"/>
      <protection locked="0"/>
    </xf>
    <xf numFmtId="0" fontId="28" fillId="0" borderId="0" xfId="0" applyFont="1" applyFill="1" applyAlignment="1" applyProtection="1">
      <alignment horizontal="center" vertical="center"/>
      <protection locked="0"/>
    </xf>
    <xf numFmtId="0" fontId="28" fillId="0" borderId="0" xfId="0" applyFont="1" applyFill="1" applyBorder="1" applyAlignment="1" applyProtection="1">
      <alignment horizontal="centerContinuous" vertical="center"/>
      <protection locked="0"/>
    </xf>
    <xf numFmtId="0" fontId="24" fillId="0" borderId="0" xfId="2" applyFont="1" applyFill="1" applyBorder="1" applyAlignment="1" applyProtection="1">
      <alignment horizontal="left" vertical="center"/>
      <protection locked="0"/>
    </xf>
    <xf numFmtId="0" fontId="34" fillId="0" borderId="0" xfId="0" applyFont="1" applyFill="1" applyBorder="1" applyAlignment="1" applyProtection="1">
      <alignment vertical="center"/>
      <protection locked="0"/>
    </xf>
    <xf numFmtId="0" fontId="24" fillId="0" borderId="0" xfId="2" applyFont="1" applyFill="1" applyBorder="1" applyAlignment="1" applyProtection="1">
      <alignment horizontal="right" vertical="center"/>
      <protection locked="0"/>
    </xf>
    <xf numFmtId="0" fontId="11" fillId="0" borderId="0" xfId="0" applyFont="1" applyFill="1" applyAlignment="1" applyProtection="1">
      <alignment vertical="center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center"/>
      <protection locked="0"/>
    </xf>
    <xf numFmtId="0" fontId="2" fillId="0" borderId="0" xfId="0" applyFont="1" applyFill="1" applyProtection="1">
      <protection locked="0"/>
    </xf>
    <xf numFmtId="0" fontId="2" fillId="0" borderId="0" xfId="0" applyFont="1" applyFill="1" applyAlignment="1" applyProtection="1">
      <alignment horizontal="left"/>
      <protection locked="0"/>
    </xf>
    <xf numFmtId="0" fontId="7" fillId="0" borderId="0" xfId="2" applyFont="1" applyFill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vertical="center"/>
      <protection locked="0"/>
    </xf>
    <xf numFmtId="0" fontId="10" fillId="0" borderId="0" xfId="2" applyFont="1" applyFill="1" applyAlignment="1" applyProtection="1">
      <alignment vertical="center"/>
      <protection locked="0"/>
    </xf>
    <xf numFmtId="0" fontId="8" fillId="0" borderId="0" xfId="2" applyFont="1" applyFill="1" applyAlignment="1" applyProtection="1">
      <alignment vertical="center"/>
      <protection locked="0"/>
    </xf>
    <xf numFmtId="0" fontId="15" fillId="0" borderId="0" xfId="0" applyFont="1" applyFill="1" applyBorder="1" applyAlignment="1" applyProtection="1">
      <alignment vertical="center"/>
      <protection locked="0"/>
    </xf>
    <xf numFmtId="0" fontId="29" fillId="0" borderId="0" xfId="2" applyFont="1" applyFill="1" applyBorder="1" applyAlignment="1" applyProtection="1">
      <alignment horizontal="centerContinuous" vertical="center"/>
      <protection locked="0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 applyProtection="1">
      <alignment vertical="center"/>
      <protection locked="0"/>
    </xf>
    <xf numFmtId="0" fontId="16" fillId="0" borderId="0" xfId="0" applyFont="1" applyFill="1" applyBorder="1" applyAlignment="1" applyProtection="1">
      <alignment vertical="center"/>
      <protection locked="0"/>
    </xf>
    <xf numFmtId="0" fontId="29" fillId="2" borderId="0" xfId="15" applyFont="1" applyFill="1" applyBorder="1" applyAlignment="1">
      <alignment vertical="center"/>
    </xf>
    <xf numFmtId="0" fontId="13" fillId="3" borderId="0" xfId="0" applyFont="1" applyFill="1" applyBorder="1" applyAlignment="1" applyProtection="1">
      <alignment horizontal="centerContinuous" vertical="center"/>
      <protection locked="0"/>
    </xf>
    <xf numFmtId="0" fontId="14" fillId="3" borderId="0" xfId="0" applyFont="1" applyFill="1" applyBorder="1" applyAlignment="1" applyProtection="1">
      <alignment horizontal="centerContinuous" vertical="center"/>
      <protection locked="0"/>
    </xf>
    <xf numFmtId="0" fontId="12" fillId="3" borderId="0" xfId="0" applyFont="1" applyFill="1" applyBorder="1" applyAlignment="1" applyProtection="1">
      <alignment horizontal="left" vertical="center"/>
      <protection locked="0"/>
    </xf>
    <xf numFmtId="0" fontId="25" fillId="3" borderId="0" xfId="2" applyFont="1" applyFill="1" applyAlignment="1" applyProtection="1">
      <alignment horizontal="centerContinuous" vertical="center"/>
      <protection locked="0"/>
    </xf>
    <xf numFmtId="0" fontId="26" fillId="3" borderId="0" xfId="2" applyFont="1" applyFill="1" applyAlignment="1" applyProtection="1">
      <alignment horizontal="centerContinuous" vertical="center"/>
      <protection locked="0"/>
    </xf>
    <xf numFmtId="0" fontId="25" fillId="3" borderId="0" xfId="2" applyFont="1" applyFill="1" applyBorder="1" applyAlignment="1" applyProtection="1">
      <alignment horizontal="centerContinuous" vertical="center"/>
      <protection locked="0"/>
    </xf>
    <xf numFmtId="0" fontId="12" fillId="3" borderId="0" xfId="0" applyFont="1" applyFill="1" applyAlignment="1" applyProtection="1">
      <alignment horizontal="centerContinuous" vertical="center"/>
      <protection locked="0"/>
    </xf>
    <xf numFmtId="0" fontId="13" fillId="3" borderId="0" xfId="0" applyFont="1" applyFill="1" applyBorder="1" applyAlignment="1">
      <alignment horizontal="centerContinuous" vertical="center"/>
    </xf>
    <xf numFmtId="0" fontId="26" fillId="3" borderId="0" xfId="2" applyFont="1" applyFill="1" applyAlignment="1">
      <alignment horizontal="centerContinuous" vertical="center"/>
    </xf>
    <xf numFmtId="0" fontId="23" fillId="3" borderId="0" xfId="15" applyFont="1" applyFill="1" applyBorder="1" applyAlignment="1">
      <alignment horizontal="centerContinuous" vertical="center"/>
    </xf>
    <xf numFmtId="0" fontId="22" fillId="3" borderId="0" xfId="2" applyFont="1" applyFill="1" applyBorder="1" applyAlignment="1">
      <alignment vertical="center"/>
    </xf>
    <xf numFmtId="0" fontId="22" fillId="3" borderId="0" xfId="2" applyFont="1" applyFill="1" applyBorder="1" applyAlignment="1">
      <alignment horizontal="centerContinuous" vertical="center"/>
    </xf>
    <xf numFmtId="0" fontId="23" fillId="3" borderId="0" xfId="2" applyFont="1" applyFill="1" applyBorder="1" applyAlignment="1">
      <alignment horizontal="centerContinuous" vertical="center"/>
    </xf>
    <xf numFmtId="0" fontId="25" fillId="3" borderId="0" xfId="2" applyFont="1" applyFill="1" applyAlignment="1">
      <alignment horizontal="centerContinuous" vertical="center"/>
    </xf>
    <xf numFmtId="0" fontId="23" fillId="3" borderId="0" xfId="15" applyFont="1" applyFill="1" applyBorder="1" applyAlignment="1">
      <alignment horizontal="center" vertical="center"/>
    </xf>
    <xf numFmtId="0" fontId="23" fillId="3" borderId="0" xfId="2" applyFont="1" applyFill="1" applyBorder="1" applyAlignment="1">
      <alignment horizontal="centerContinuous"/>
    </xf>
    <xf numFmtId="0" fontId="23" fillId="3" borderId="0" xfId="2" applyFont="1" applyFill="1" applyBorder="1" applyAlignment="1">
      <alignment horizontal="center" vertical="center"/>
    </xf>
    <xf numFmtId="0" fontId="22" fillId="3" borderId="0" xfId="2" applyFont="1" applyFill="1" applyBorder="1" applyAlignment="1">
      <alignment horizontal="center" vertical="center"/>
    </xf>
    <xf numFmtId="0" fontId="22" fillId="3" borderId="0" xfId="2" applyFont="1" applyFill="1" applyBorder="1" applyAlignment="1">
      <alignment horizontal="centerContinuous"/>
    </xf>
    <xf numFmtId="0" fontId="30" fillId="0" borderId="0" xfId="0" applyFont="1" applyFill="1" applyBorder="1" applyAlignment="1" applyProtection="1">
      <alignment horizontal="left" vertical="center"/>
      <protection locked="0"/>
    </xf>
    <xf numFmtId="0" fontId="25" fillId="3" borderId="0" xfId="0" applyFont="1" applyFill="1" applyBorder="1" applyAlignment="1" applyProtection="1">
      <alignment horizontal="centerContinuous" vertical="center"/>
      <protection locked="0"/>
    </xf>
    <xf numFmtId="0" fontId="23" fillId="3" borderId="0" xfId="2" quotePrefix="1" applyFont="1" applyFill="1" applyBorder="1" applyAlignment="1">
      <alignment horizontal="centerContinuous" vertical="center"/>
    </xf>
    <xf numFmtId="0" fontId="18" fillId="3" borderId="0" xfId="0" applyFont="1" applyFill="1" applyBorder="1" applyAlignment="1" applyProtection="1">
      <alignment horizontal="left" vertical="center"/>
      <protection locked="0"/>
    </xf>
    <xf numFmtId="0" fontId="19" fillId="3" borderId="0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horizontal="centerContinuous" vertical="center"/>
      <protection locked="0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0" fontId="12" fillId="0" borderId="0" xfId="0" applyFont="1" applyFill="1" applyBorder="1"/>
    <xf numFmtId="0" fontId="37" fillId="3" borderId="0" xfId="0" applyFont="1" applyFill="1" applyBorder="1" applyAlignment="1" applyProtection="1">
      <alignment horizontal="centerContinuous" vertical="center"/>
      <protection locked="0"/>
    </xf>
    <xf numFmtId="0" fontId="38" fillId="3" borderId="0" xfId="0" applyFont="1" applyFill="1" applyBorder="1" applyAlignment="1" applyProtection="1">
      <alignment horizontal="centerContinuous"/>
      <protection locked="0"/>
    </xf>
    <xf numFmtId="0" fontId="39" fillId="3" borderId="0" xfId="0" applyFont="1" applyFill="1" applyBorder="1" applyAlignment="1" applyProtection="1">
      <alignment horizontal="center" vertical="center"/>
      <protection locked="0"/>
    </xf>
    <xf numFmtId="0" fontId="38" fillId="3" borderId="0" xfId="0" applyFont="1" applyFill="1" applyBorder="1" applyAlignment="1" applyProtection="1">
      <protection locked="0"/>
    </xf>
    <xf numFmtId="166" fontId="29" fillId="0" borderId="0" xfId="0" applyNumberFormat="1" applyFont="1" applyFill="1" applyBorder="1" applyAlignment="1" applyProtection="1">
      <alignment horizontal="center" vertical="center"/>
      <protection locked="0"/>
    </xf>
    <xf numFmtId="166" fontId="12" fillId="0" borderId="0" xfId="0" applyNumberFormat="1" applyFont="1" applyFill="1" applyBorder="1" applyAlignment="1" applyProtection="1">
      <protection locked="0"/>
    </xf>
    <xf numFmtId="166" fontId="29" fillId="0" borderId="0" xfId="1" applyNumberFormat="1" applyFont="1" applyFill="1" applyBorder="1" applyAlignment="1" applyProtection="1">
      <alignment horizontal="right" vertical="center"/>
      <protection locked="0"/>
    </xf>
    <xf numFmtId="166" fontId="12" fillId="0" borderId="0" xfId="0" applyNumberFormat="1" applyFont="1" applyFill="1" applyBorder="1" applyAlignment="1" applyProtection="1">
      <alignment horizontal="right" vertical="center"/>
      <protection locked="0"/>
    </xf>
    <xf numFmtId="0" fontId="19" fillId="0" borderId="0" xfId="0" applyFont="1" applyFill="1" applyBorder="1" applyAlignment="1" applyProtection="1">
      <alignment horizontal="left" vertical="center"/>
      <protection locked="0"/>
    </xf>
    <xf numFmtId="0" fontId="40" fillId="0" borderId="0" xfId="0" applyFont="1" applyFill="1" applyBorder="1" applyAlignment="1" applyProtection="1">
      <alignment horizontal="left" vertical="center"/>
      <protection locked="0"/>
    </xf>
    <xf numFmtId="166" fontId="29" fillId="0" borderId="1" xfId="0" applyNumberFormat="1" applyFont="1" applyFill="1" applyBorder="1" applyAlignment="1" applyProtection="1">
      <alignment horizontal="right" vertical="center"/>
      <protection locked="0"/>
    </xf>
    <xf numFmtId="0" fontId="37" fillId="3" borderId="0" xfId="0" applyFont="1" applyFill="1" applyBorder="1" applyAlignment="1" applyProtection="1">
      <alignment horizontal="center" vertical="center"/>
      <protection locked="0"/>
    </xf>
    <xf numFmtId="0" fontId="18" fillId="3" borderId="0" xfId="0" applyFont="1" applyFill="1" applyBorder="1" applyAlignment="1" applyProtection="1">
      <alignment horizontal="center" vertical="center"/>
      <protection locked="0"/>
    </xf>
    <xf numFmtId="0" fontId="12" fillId="3" borderId="0" xfId="0" applyFont="1" applyFill="1" applyAlignment="1" applyProtection="1">
      <alignment vertical="center"/>
      <protection locked="0"/>
    </xf>
    <xf numFmtId="0" fontId="41" fillId="3" borderId="0" xfId="0" applyFont="1" applyFill="1" applyAlignment="1" applyProtection="1">
      <alignment vertical="center"/>
      <protection locked="0"/>
    </xf>
    <xf numFmtId="0" fontId="12" fillId="3" borderId="0" xfId="0" applyFont="1" applyFill="1" applyBorder="1" applyAlignment="1" applyProtection="1">
      <alignment vertical="center"/>
      <protection locked="0"/>
    </xf>
    <xf numFmtId="166" fontId="19" fillId="0" borderId="0" xfId="2" applyNumberFormat="1" applyFont="1" applyFill="1" applyBorder="1" applyAlignment="1">
      <alignment vertical="center"/>
    </xf>
    <xf numFmtId="0" fontId="29" fillId="0" borderId="2" xfId="2" applyFont="1" applyBorder="1" applyAlignment="1">
      <alignment vertical="center"/>
    </xf>
    <xf numFmtId="0" fontId="12" fillId="0" borderId="2" xfId="0" applyFont="1" applyFill="1" applyBorder="1" applyAlignment="1">
      <alignment horizontal="left" vertical="center"/>
    </xf>
    <xf numFmtId="0" fontId="29" fillId="0" borderId="2" xfId="2" applyFont="1" applyFill="1" applyBorder="1" applyAlignment="1">
      <alignment vertical="center"/>
    </xf>
    <xf numFmtId="0" fontId="19" fillId="0" borderId="2" xfId="2" applyFont="1" applyBorder="1" applyAlignment="1">
      <alignment vertical="center"/>
    </xf>
    <xf numFmtId="0" fontId="29" fillId="2" borderId="2" xfId="15" applyFont="1" applyFill="1" applyBorder="1" applyAlignment="1">
      <alignment vertical="center"/>
    </xf>
    <xf numFmtId="166" fontId="29" fillId="0" borderId="2" xfId="2" applyNumberFormat="1" applyFont="1" applyFill="1" applyBorder="1" applyAlignment="1">
      <alignment vertical="center"/>
    </xf>
    <xf numFmtId="0" fontId="19" fillId="0" borderId="0" xfId="2" applyFont="1" applyFill="1" applyBorder="1" applyAlignment="1">
      <alignment vertical="center"/>
    </xf>
    <xf numFmtId="166" fontId="22" fillId="0" borderId="0" xfId="0" applyNumberFormat="1" applyFont="1" applyFill="1" applyBorder="1" applyAlignment="1" applyProtection="1">
      <alignment horizontal="center" vertical="center"/>
      <protection locked="0"/>
    </xf>
    <xf numFmtId="166" fontId="28" fillId="0" borderId="0" xfId="0" applyNumberFormat="1" applyFont="1" applyFill="1" applyBorder="1" applyAlignment="1" applyProtection="1">
      <alignment horizontal="center" vertical="center"/>
      <protection locked="0"/>
    </xf>
    <xf numFmtId="166" fontId="28" fillId="0" borderId="0" xfId="0" applyNumberFormat="1" applyFont="1" applyFill="1" applyBorder="1" applyAlignment="1" applyProtection="1">
      <alignment vertical="center"/>
      <protection locked="0"/>
    </xf>
    <xf numFmtId="166" fontId="12" fillId="0" borderId="1" xfId="0" applyNumberFormat="1" applyFont="1" applyFill="1" applyBorder="1" applyAlignment="1" applyProtection="1">
      <alignment vertical="center"/>
      <protection locked="0"/>
    </xf>
    <xf numFmtId="166" fontId="12" fillId="0" borderId="0" xfId="0" applyNumberFormat="1" applyFont="1" applyFill="1" applyBorder="1" applyAlignment="1" applyProtection="1">
      <alignment vertical="center"/>
      <protection locked="0"/>
    </xf>
    <xf numFmtId="166" fontId="27" fillId="0" borderId="0" xfId="0" applyNumberFormat="1" applyFont="1" applyFill="1" applyBorder="1" applyAlignment="1" applyProtection="1">
      <alignment horizontal="left" vertical="center"/>
      <protection locked="0"/>
    </xf>
    <xf numFmtId="166" fontId="27" fillId="0" borderId="0" xfId="0" applyNumberFormat="1" applyFont="1" applyFill="1" applyAlignment="1" applyProtection="1">
      <alignment vertical="center"/>
      <protection locked="0"/>
    </xf>
    <xf numFmtId="0" fontId="28" fillId="0" borderId="0" xfId="0" applyFont="1" applyFill="1" applyAlignment="1" applyProtection="1">
      <alignment horizontal="centerContinuous" vertical="center"/>
      <protection locked="0"/>
    </xf>
    <xf numFmtId="0" fontId="37" fillId="3" borderId="0" xfId="0" applyFont="1" applyFill="1" applyBorder="1" applyAlignment="1" applyProtection="1">
      <alignment horizontal="center"/>
      <protection locked="0"/>
    </xf>
    <xf numFmtId="0" fontId="37" fillId="3" borderId="0" xfId="0" applyFont="1" applyFill="1" applyBorder="1" applyAlignment="1" applyProtection="1">
      <alignment horizontal="centerContinuous"/>
      <protection locked="0"/>
    </xf>
    <xf numFmtId="0" fontId="28" fillId="0" borderId="1" xfId="0" applyFont="1" applyFill="1" applyBorder="1" applyAlignment="1" applyProtection="1">
      <alignment vertical="center"/>
      <protection locked="0"/>
    </xf>
    <xf numFmtId="0" fontId="28" fillId="0" borderId="1" xfId="0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 applyProtection="1">
      <alignment horizontal="centerContinuous" vertical="center"/>
      <protection locked="0"/>
    </xf>
    <xf numFmtId="0" fontId="29" fillId="0" borderId="0" xfId="0" applyFont="1" applyFill="1" applyBorder="1" applyAlignment="1" applyProtection="1">
      <alignment horizontal="left" vertical="center"/>
      <protection locked="0"/>
    </xf>
    <xf numFmtId="0" fontId="42" fillId="0" borderId="0" xfId="0" applyFont="1" applyFill="1" applyBorder="1" applyAlignment="1" applyProtection="1">
      <alignment horizontal="left" vertical="center"/>
      <protection locked="0"/>
    </xf>
    <xf numFmtId="0" fontId="43" fillId="3" borderId="0" xfId="0" applyFont="1" applyFill="1" applyBorder="1" applyAlignment="1" applyProtection="1">
      <alignment horizontal="centerContinuous"/>
      <protection locked="0"/>
    </xf>
    <xf numFmtId="0" fontId="18" fillId="0" borderId="0" xfId="0" applyFont="1" applyFill="1" applyBorder="1" applyAlignment="1">
      <alignment horizontal="left" vertical="center"/>
    </xf>
    <xf numFmtId="0" fontId="19" fillId="2" borderId="0" xfId="15" applyFont="1" applyFill="1" applyBorder="1" applyAlignment="1">
      <alignment vertical="center"/>
    </xf>
    <xf numFmtId="0" fontId="29" fillId="0" borderId="0" xfId="2" applyFont="1" applyBorder="1" applyAlignment="1">
      <alignment horizontal="center" vertical="center"/>
    </xf>
    <xf numFmtId="166" fontId="19" fillId="0" borderId="0" xfId="2" applyNumberFormat="1" applyFont="1" applyFill="1" applyBorder="1" applyAlignment="1">
      <alignment horizontal="centerContinuous" vertical="center"/>
    </xf>
    <xf numFmtId="166" fontId="19" fillId="0" borderId="0" xfId="1" applyNumberFormat="1" applyFont="1" applyFill="1" applyBorder="1" applyAlignment="1" applyProtection="1">
      <alignment horizontal="right" vertical="center"/>
      <protection locked="0"/>
    </xf>
    <xf numFmtId="4" fontId="29" fillId="0" borderId="0" xfId="0" applyNumberFormat="1" applyFont="1" applyFill="1" applyBorder="1" applyAlignment="1" applyProtection="1">
      <alignment horizontal="right" vertical="center"/>
      <protection locked="0"/>
    </xf>
    <xf numFmtId="4" fontId="12" fillId="0" borderId="0" xfId="0" applyNumberFormat="1" applyFont="1" applyFill="1" applyBorder="1" applyAlignment="1" applyProtection="1">
      <alignment vertical="center"/>
      <protection locked="0"/>
    </xf>
    <xf numFmtId="4" fontId="22" fillId="0" borderId="0" xfId="0" applyNumberFormat="1" applyFont="1" applyFill="1" applyBorder="1" applyAlignment="1" applyProtection="1">
      <alignment horizontal="right" vertical="center"/>
      <protection locked="0"/>
    </xf>
    <xf numFmtId="4" fontId="23" fillId="0" borderId="0" xfId="0" applyNumberFormat="1" applyFont="1" applyFill="1" applyBorder="1" applyAlignment="1" applyProtection="1">
      <alignment horizontal="right" vertical="center"/>
      <protection locked="0"/>
    </xf>
    <xf numFmtId="4" fontId="27" fillId="0" borderId="0" xfId="0" applyNumberFormat="1" applyFont="1" applyFill="1" applyAlignment="1" applyProtection="1">
      <alignment vertical="center"/>
      <protection locked="0"/>
    </xf>
    <xf numFmtId="4" fontId="19" fillId="0" borderId="0" xfId="2" applyNumberFormat="1" applyFont="1" applyFill="1" applyBorder="1" applyAlignment="1">
      <alignment vertical="center"/>
    </xf>
    <xf numFmtId="4" fontId="29" fillId="0" borderId="0" xfId="2" applyNumberFormat="1" applyFont="1" applyAlignment="1">
      <alignment vertical="center"/>
    </xf>
    <xf numFmtId="4" fontId="18" fillId="0" borderId="0" xfId="0" applyNumberFormat="1" applyFont="1" applyFill="1" applyBorder="1" applyAlignment="1" applyProtection="1">
      <alignment vertical="center"/>
      <protection locked="0"/>
    </xf>
    <xf numFmtId="4" fontId="12" fillId="0" borderId="0" xfId="0" applyNumberFormat="1" applyFont="1" applyFill="1" applyBorder="1" applyAlignment="1" applyProtection="1">
      <alignment horizontal="center" vertical="center"/>
      <protection locked="0"/>
    </xf>
    <xf numFmtId="3" fontId="29" fillId="0" borderId="0" xfId="0" applyNumberFormat="1" applyFont="1" applyFill="1" applyBorder="1" applyAlignment="1" applyProtection="1">
      <alignment horizontal="right" vertical="center"/>
      <protection locked="0"/>
    </xf>
    <xf numFmtId="3" fontId="12" fillId="0" borderId="0" xfId="0" applyNumberFormat="1" applyFont="1" applyFill="1" applyBorder="1" applyAlignment="1" applyProtection="1">
      <alignment horizontal="left" vertical="center"/>
      <protection locked="0"/>
    </xf>
    <xf numFmtId="3" fontId="19" fillId="0" borderId="0" xfId="0" applyNumberFormat="1" applyFont="1" applyFill="1" applyBorder="1" applyAlignment="1" applyProtection="1">
      <alignment horizontal="right" vertical="center"/>
      <protection locked="0"/>
    </xf>
    <xf numFmtId="3" fontId="12" fillId="0" borderId="0" xfId="0" applyNumberFormat="1" applyFont="1" applyFill="1" applyBorder="1" applyAlignment="1" applyProtection="1">
      <alignment vertical="center"/>
      <protection locked="0"/>
    </xf>
    <xf numFmtId="3" fontId="18" fillId="0" borderId="0" xfId="0" applyNumberFormat="1" applyFont="1" applyFill="1" applyBorder="1" applyAlignment="1" applyProtection="1">
      <alignment horizontal="left" vertical="center"/>
      <protection locked="0"/>
    </xf>
    <xf numFmtId="3" fontId="29" fillId="0" borderId="0" xfId="0" applyNumberFormat="1" applyFont="1" applyFill="1" applyBorder="1" applyAlignment="1" applyProtection="1">
      <alignment vertical="center"/>
      <protection locked="0"/>
    </xf>
    <xf numFmtId="3" fontId="19" fillId="0" borderId="0" xfId="0" applyNumberFormat="1" applyFont="1" applyFill="1" applyBorder="1" applyAlignment="1" applyProtection="1">
      <alignment vertical="center"/>
      <protection locked="0"/>
    </xf>
    <xf numFmtId="3" fontId="12" fillId="0" borderId="0" xfId="0" applyNumberFormat="1" applyFont="1" applyFill="1" applyBorder="1" applyAlignment="1" applyProtection="1">
      <alignment horizontal="right" vertical="center"/>
      <protection locked="0"/>
    </xf>
    <xf numFmtId="0" fontId="27" fillId="0" borderId="1" xfId="0" applyFont="1" applyFill="1" applyBorder="1" applyAlignment="1" applyProtection="1">
      <alignment vertical="center"/>
      <protection locked="0"/>
    </xf>
    <xf numFmtId="0" fontId="16" fillId="0" borderId="1" xfId="0" applyFont="1" applyFill="1" applyBorder="1" applyAlignment="1" applyProtection="1">
      <alignment horizontal="left" vertical="center"/>
      <protection locked="0"/>
    </xf>
    <xf numFmtId="0" fontId="27" fillId="0" borderId="1" xfId="0" applyFont="1" applyFill="1" applyBorder="1" applyAlignment="1" applyProtection="1">
      <alignment horizontal="left" vertical="center"/>
      <protection locked="0"/>
    </xf>
    <xf numFmtId="166" fontId="27" fillId="0" borderId="1" xfId="0" applyNumberFormat="1" applyFont="1" applyFill="1" applyBorder="1" applyAlignment="1" applyProtection="1">
      <alignment vertical="center"/>
      <protection locked="0"/>
    </xf>
    <xf numFmtId="0" fontId="45" fillId="0" borderId="0" xfId="0" applyFont="1" applyFill="1" applyBorder="1" applyAlignment="1" applyProtection="1">
      <alignment horizontal="left" vertical="center"/>
    </xf>
    <xf numFmtId="3" fontId="18" fillId="0" borderId="0" xfId="0" applyNumberFormat="1" applyFont="1" applyFill="1" applyBorder="1" applyAlignment="1" applyProtection="1">
      <alignment vertical="center"/>
      <protection locked="0"/>
    </xf>
    <xf numFmtId="3" fontId="22" fillId="0" borderId="0" xfId="0" applyNumberFormat="1" applyFont="1" applyFill="1" applyBorder="1" applyAlignment="1" applyProtection="1">
      <alignment horizontal="right" vertical="center"/>
      <protection locked="0"/>
    </xf>
    <xf numFmtId="3" fontId="27" fillId="0" borderId="0" xfId="0" applyNumberFormat="1" applyFont="1" applyFill="1" applyBorder="1" applyAlignment="1" applyProtection="1">
      <alignment horizontal="left" vertical="center"/>
      <protection locked="0"/>
    </xf>
    <xf numFmtId="3" fontId="22" fillId="0" borderId="0" xfId="0" applyNumberFormat="1" applyFont="1" applyFill="1" applyBorder="1" applyAlignment="1" applyProtection="1">
      <alignment horizontal="center" vertical="center"/>
      <protection locked="0"/>
    </xf>
    <xf numFmtId="3" fontId="23" fillId="0" borderId="0" xfId="0" applyNumberFormat="1" applyFont="1" applyFill="1" applyBorder="1" applyAlignment="1" applyProtection="1">
      <alignment horizontal="right" vertical="center"/>
      <protection locked="0"/>
    </xf>
    <xf numFmtId="3" fontId="22" fillId="0" borderId="1" xfId="0" applyNumberFormat="1" applyFont="1" applyFill="1" applyBorder="1" applyAlignment="1" applyProtection="1">
      <alignment horizontal="right" vertical="center"/>
      <protection locked="0"/>
    </xf>
    <xf numFmtId="3" fontId="27" fillId="0" borderId="1" xfId="0" applyNumberFormat="1" applyFont="1" applyFill="1" applyBorder="1" applyAlignment="1" applyProtection="1">
      <alignment horizontal="left" vertical="center"/>
      <protection locked="0"/>
    </xf>
    <xf numFmtId="167" fontId="19" fillId="0" borderId="0" xfId="2" applyNumberFormat="1" applyFont="1" applyFill="1" applyBorder="1" applyAlignment="1" applyProtection="1">
      <alignment vertical="center"/>
    </xf>
    <xf numFmtId="0" fontId="46" fillId="0" borderId="0" xfId="2" applyFont="1" applyFill="1" applyBorder="1" applyAlignment="1" applyProtection="1">
      <alignment horizontal="left" vertical="center"/>
    </xf>
    <xf numFmtId="3" fontId="19" fillId="0" borderId="0" xfId="2" applyNumberFormat="1" applyFont="1" applyFill="1" applyBorder="1" applyAlignment="1">
      <alignment vertical="center"/>
    </xf>
    <xf numFmtId="3" fontId="19" fillId="0" borderId="2" xfId="2" applyNumberFormat="1" applyFont="1" applyFill="1" applyBorder="1" applyAlignment="1">
      <alignment vertical="center"/>
    </xf>
    <xf numFmtId="3" fontId="29" fillId="0" borderId="0" xfId="2" applyNumberFormat="1" applyFont="1" applyFill="1" applyBorder="1" applyAlignment="1">
      <alignment vertical="center"/>
    </xf>
    <xf numFmtId="3" fontId="29" fillId="0" borderId="0" xfId="2" applyNumberFormat="1" applyFont="1" applyBorder="1" applyAlignment="1">
      <alignment vertical="center"/>
    </xf>
    <xf numFmtId="3" fontId="18" fillId="0" borderId="0" xfId="0" applyNumberFormat="1" applyFont="1" applyFill="1" applyAlignment="1">
      <alignment horizontal="right" vertical="center"/>
    </xf>
    <xf numFmtId="3" fontId="29" fillId="0" borderId="2" xfId="2" applyNumberFormat="1" applyFont="1" applyFill="1" applyBorder="1" applyAlignment="1">
      <alignment vertical="center"/>
    </xf>
    <xf numFmtId="3" fontId="44" fillId="0" borderId="0" xfId="2" applyNumberFormat="1" applyFont="1" applyFill="1" applyBorder="1" applyAlignment="1">
      <alignment vertical="center"/>
    </xf>
    <xf numFmtId="0" fontId="45" fillId="0" borderId="0" xfId="0" applyFont="1" applyFill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justify" vertical="top" wrapText="1"/>
      <protection locked="0"/>
    </xf>
    <xf numFmtId="0" fontId="0" fillId="0" borderId="0" xfId="0" applyAlignment="1">
      <alignment horizontal="justify" vertical="top" wrapText="1"/>
    </xf>
    <xf numFmtId="3" fontId="22" fillId="0" borderId="0" xfId="0" applyNumberFormat="1" applyFont="1" applyFill="1" applyBorder="1" applyAlignment="1" applyProtection="1">
      <alignment horizontal="right" vertical="top" wrapText="1"/>
      <protection locked="0"/>
    </xf>
    <xf numFmtId="0" fontId="0" fillId="0" borderId="1" xfId="0" applyBorder="1" applyAlignment="1">
      <alignment horizontal="right" vertical="top" wrapText="1"/>
    </xf>
    <xf numFmtId="0" fontId="23" fillId="3" borderId="0" xfId="0" applyFont="1" applyFill="1" applyBorder="1" applyAlignment="1" applyProtection="1">
      <alignment horizontal="center" vertical="center" wrapText="1"/>
      <protection locked="0"/>
    </xf>
    <xf numFmtId="43" fontId="19" fillId="3" borderId="0" xfId="1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</cellXfs>
  <cellStyles count="33">
    <cellStyle name="Euro" xfId="3"/>
    <cellStyle name="Millares" xfId="1" builtinId="3"/>
    <cellStyle name="Millares 2" xfId="17"/>
    <cellStyle name="Normal" xfId="0" builtinId="0"/>
    <cellStyle name="Normal 10" xfId="18"/>
    <cellStyle name="Normal 11" xfId="19"/>
    <cellStyle name="Normal 12" xfId="20"/>
    <cellStyle name="Normal 12 2" xfId="21"/>
    <cellStyle name="Normal 13" xfId="22"/>
    <cellStyle name="Normal 14" xfId="23"/>
    <cellStyle name="Normal 15" xfId="24"/>
    <cellStyle name="Normal 2" xfId="2"/>
    <cellStyle name="Normal 2 2" xfId="4"/>
    <cellStyle name="Normal 2 3" xfId="5"/>
    <cellStyle name="Normal 2 4" xfId="25"/>
    <cellStyle name="Normal 2 5" xfId="26"/>
    <cellStyle name="Normal 2 6" xfId="27"/>
    <cellStyle name="Normal 2 7" xfId="28"/>
    <cellStyle name="Normal 2 8" xfId="29"/>
    <cellStyle name="Normal 3" xfId="6"/>
    <cellStyle name="Normal 3 2" xfId="7"/>
    <cellStyle name="Normal 3 3" xfId="8"/>
    <cellStyle name="Normal 3 4" xfId="9"/>
    <cellStyle name="Normal 4" xfId="10"/>
    <cellStyle name="Normal 4 2" xfId="11"/>
    <cellStyle name="Normal 5" xfId="12"/>
    <cellStyle name="Normal 5 2" xfId="30"/>
    <cellStyle name="Normal 5 3" xfId="31"/>
    <cellStyle name="Normal 6" xfId="13"/>
    <cellStyle name="Normal 7" xfId="14"/>
    <cellStyle name="Normal 8" xfId="16"/>
    <cellStyle name="Normal 9" xfId="32"/>
    <cellStyle name="Normal_Invi_07_LEER" xfId="15"/>
  </cellStyles>
  <dxfs count="3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D2D3D5"/>
      <color rgb="FFEC268F"/>
      <color rgb="FFF8F8F8"/>
      <color rgb="FFCCCCCC"/>
      <color rgb="FFB4B4B4"/>
      <color rgb="FFC0C0C0"/>
      <color rgb="FFB2B2B2"/>
      <color rgb="FFD0883A"/>
      <color rgb="FFC87D00"/>
      <color rgb="FFBD7D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29764</xdr:colOff>
      <xdr:row>1</xdr:row>
      <xdr:rowOff>17859</xdr:rowOff>
    </xdr:from>
    <xdr:to>
      <xdr:col>39</xdr:col>
      <xdr:colOff>32939</xdr:colOff>
      <xdr:row>4</xdr:row>
      <xdr:rowOff>108823</xdr:rowOff>
    </xdr:to>
    <xdr:pic>
      <xdr:nvPicPr>
        <xdr:cNvPr id="5" name="0 Imagen" descr="GDFCOLOR.jp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358" y="148828"/>
          <a:ext cx="2146300" cy="4838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97</xdr:row>
      <xdr:rowOff>61232</xdr:rowOff>
    </xdr:from>
    <xdr:to>
      <xdr:col>30</xdr:col>
      <xdr:colOff>496661</xdr:colOff>
      <xdr:row>107</xdr:row>
      <xdr:rowOff>40823</xdr:rowOff>
    </xdr:to>
    <xdr:sp macro="" textlink="">
      <xdr:nvSpPr>
        <xdr:cNvPr id="7" name="23 CuadroTexto"/>
        <xdr:cNvSpPr txBox="1"/>
      </xdr:nvSpPr>
      <xdr:spPr>
        <a:xfrm>
          <a:off x="122465" y="8320768"/>
          <a:ext cx="2095500" cy="7279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CARGO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NOMBRE</a:t>
          </a:r>
          <a:endParaRPr lang="es-MX" sz="1100">
            <a:solidFill>
              <a:schemeClr val="bg1"/>
            </a:solidFill>
            <a:latin typeface="Gotham Rounded Book" pitchFamily="50" charset="0"/>
          </a:endParaRPr>
        </a:p>
      </xdr:txBody>
    </xdr:sp>
    <xdr:clientData/>
  </xdr:twoCellAnchor>
  <xdr:twoCellAnchor>
    <xdr:from>
      <xdr:col>30</xdr:col>
      <xdr:colOff>541220</xdr:colOff>
      <xdr:row>97</xdr:row>
      <xdr:rowOff>61232</xdr:rowOff>
    </xdr:from>
    <xdr:to>
      <xdr:col>36</xdr:col>
      <xdr:colOff>591910</xdr:colOff>
      <xdr:row>107</xdr:row>
      <xdr:rowOff>47626</xdr:rowOff>
    </xdr:to>
    <xdr:sp macro="" textlink="">
      <xdr:nvSpPr>
        <xdr:cNvPr id="8" name="32 CuadroTexto"/>
        <xdr:cNvSpPr txBox="1"/>
      </xdr:nvSpPr>
      <xdr:spPr>
        <a:xfrm>
          <a:off x="2262524" y="8320768"/>
          <a:ext cx="2064547" cy="7347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CARGO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NOMBRE</a:t>
          </a:r>
          <a:endParaRPr lang="es-MX" sz="1100">
            <a:solidFill>
              <a:schemeClr val="bg1"/>
            </a:solidFill>
            <a:latin typeface="Gotham Rounded Book" pitchFamily="50" charset="0"/>
          </a:endParaRPr>
        </a:p>
      </xdr:txBody>
    </xdr:sp>
    <xdr:clientData/>
  </xdr:twoCellAnchor>
  <xdr:twoCellAnchor>
    <xdr:from>
      <xdr:col>36</xdr:col>
      <xdr:colOff>666750</xdr:colOff>
      <xdr:row>97</xdr:row>
      <xdr:rowOff>61231</xdr:rowOff>
    </xdr:from>
    <xdr:to>
      <xdr:col>42</xdr:col>
      <xdr:colOff>700780</xdr:colOff>
      <xdr:row>107</xdr:row>
      <xdr:rowOff>51575</xdr:rowOff>
    </xdr:to>
    <xdr:sp macro="" textlink="">
      <xdr:nvSpPr>
        <xdr:cNvPr id="9" name="33 CuadroTexto"/>
        <xdr:cNvSpPr txBox="1"/>
      </xdr:nvSpPr>
      <xdr:spPr>
        <a:xfrm>
          <a:off x="4401911" y="8320767"/>
          <a:ext cx="2088708" cy="7387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CARGO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NOMBRE</a:t>
          </a: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</xdr:txBody>
    </xdr:sp>
    <xdr:clientData/>
  </xdr:twoCellAnchor>
  <xdr:twoCellAnchor editAs="oneCell">
    <xdr:from>
      <xdr:col>2</xdr:col>
      <xdr:colOff>41672</xdr:colOff>
      <xdr:row>1</xdr:row>
      <xdr:rowOff>113109</xdr:rowOff>
    </xdr:from>
    <xdr:to>
      <xdr:col>30</xdr:col>
      <xdr:colOff>521097</xdr:colOff>
      <xdr:row>5</xdr:row>
      <xdr:rowOff>73104</xdr:rowOff>
    </xdr:to>
    <xdr:pic>
      <xdr:nvPicPr>
        <xdr:cNvPr id="10" name="0 Imagen" descr="GDFCOLOR.jp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4078" y="244078"/>
          <a:ext cx="2146300" cy="4838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10026</xdr:colOff>
      <xdr:row>2</xdr:row>
      <xdr:rowOff>65170</xdr:rowOff>
    </xdr:from>
    <xdr:to>
      <xdr:col>35</xdr:col>
      <xdr:colOff>316497</xdr:colOff>
      <xdr:row>6</xdr:row>
      <xdr:rowOff>7619</xdr:rowOff>
    </xdr:to>
    <xdr:pic>
      <xdr:nvPicPr>
        <xdr:cNvPr id="7" name="0 Imagen" descr="GDFCOLOR.jp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31" y="335881"/>
          <a:ext cx="2146300" cy="4838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2017113</xdr:colOff>
      <xdr:row>98</xdr:row>
      <xdr:rowOff>3360</xdr:rowOff>
    </xdr:from>
    <xdr:to>
      <xdr:col>2</xdr:col>
      <xdr:colOff>4178301</xdr:colOff>
      <xdr:row>104</xdr:row>
      <xdr:rowOff>84043</xdr:rowOff>
    </xdr:to>
    <xdr:sp macro="" textlink="">
      <xdr:nvSpPr>
        <xdr:cNvPr id="2" name="1 CuadroTexto"/>
        <xdr:cNvSpPr txBox="1"/>
      </xdr:nvSpPr>
      <xdr:spPr>
        <a:xfrm>
          <a:off x="274038" y="8213910"/>
          <a:ext cx="0" cy="5283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endParaRPr lang="es-MX" sz="1100">
            <a:latin typeface="Gotham Rounded Book" pitchFamily="50" charset="0"/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19</xdr:col>
      <xdr:colOff>36861</xdr:colOff>
      <xdr:row>4</xdr:row>
      <xdr:rowOff>79638</xdr:rowOff>
    </xdr:to>
    <xdr:pic>
      <xdr:nvPicPr>
        <xdr:cNvPr id="4" name="0 Imagen" descr="GDFCOLOR.jp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878" y="134744"/>
          <a:ext cx="2146300" cy="4838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1</xdr:row>
      <xdr:rowOff>21647</xdr:rowOff>
    </xdr:from>
    <xdr:to>
      <xdr:col>41</xdr:col>
      <xdr:colOff>7505</xdr:colOff>
      <xdr:row>4</xdr:row>
      <xdr:rowOff>102869</xdr:rowOff>
    </xdr:to>
    <xdr:pic>
      <xdr:nvPicPr>
        <xdr:cNvPr id="4" name="0 Imagen" descr="GDFCOLOR.jp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228" y="155863"/>
          <a:ext cx="2146300" cy="4838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47625</xdr:rowOff>
    </xdr:from>
    <xdr:to>
      <xdr:col>38</xdr:col>
      <xdr:colOff>3175</xdr:colOff>
      <xdr:row>5</xdr:row>
      <xdr:rowOff>7620</xdr:rowOff>
    </xdr:to>
    <xdr:pic>
      <xdr:nvPicPr>
        <xdr:cNvPr id="3" name="0 Imagen" descr="GDFCOLOR.jp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8" y="178594"/>
          <a:ext cx="2146300" cy="4838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34018</xdr:colOff>
      <xdr:row>1</xdr:row>
      <xdr:rowOff>61232</xdr:rowOff>
    </xdr:from>
    <xdr:to>
      <xdr:col>42</xdr:col>
      <xdr:colOff>3175</xdr:colOff>
      <xdr:row>5</xdr:row>
      <xdr:rowOff>816</xdr:rowOff>
    </xdr:to>
    <xdr:pic>
      <xdr:nvPicPr>
        <xdr:cNvPr id="3" name="0 Imagen" descr="GDFCOLOR.jp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97303"/>
          <a:ext cx="2146300" cy="4838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40822</xdr:colOff>
      <xdr:row>1</xdr:row>
      <xdr:rowOff>81644</xdr:rowOff>
    </xdr:from>
    <xdr:to>
      <xdr:col>42</xdr:col>
      <xdr:colOff>9979</xdr:colOff>
      <xdr:row>5</xdr:row>
      <xdr:rowOff>21228</xdr:rowOff>
    </xdr:to>
    <xdr:pic>
      <xdr:nvPicPr>
        <xdr:cNvPr id="3" name="0 Imagen" descr="GDFCOLOR.jp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54" y="217715"/>
          <a:ext cx="2146300" cy="4838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41672</xdr:colOff>
      <xdr:row>1</xdr:row>
      <xdr:rowOff>95250</xdr:rowOff>
    </xdr:from>
    <xdr:to>
      <xdr:col>40</xdr:col>
      <xdr:colOff>44847</xdr:colOff>
      <xdr:row>5</xdr:row>
      <xdr:rowOff>55245</xdr:rowOff>
    </xdr:to>
    <xdr:pic>
      <xdr:nvPicPr>
        <xdr:cNvPr id="3" name="0 Imagen" descr="GDFCOLOR.jp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172" y="226219"/>
          <a:ext cx="2146300" cy="4838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J466"/>
  <sheetViews>
    <sheetView showGridLines="0" tabSelected="1" zoomScale="160" zoomScaleNormal="160" workbookViewId="0">
      <pane xSplit="41" ySplit="17" topLeftCell="AP18" activePane="bottomRight" state="frozen"/>
      <selection pane="topRight" activeCell="AP1" sqref="AP1"/>
      <selection pane="bottomLeft" activeCell="A18" sqref="A18"/>
      <selection pane="bottomRight" activeCell="AP18" sqref="AP18"/>
    </sheetView>
  </sheetViews>
  <sheetFormatPr baseColWidth="10" defaultRowHeight="8.25"/>
  <cols>
    <col min="1" max="1" width="0.85546875" style="29" customWidth="1"/>
    <col min="2" max="41" width="0.85546875" style="48" customWidth="1"/>
    <col min="42" max="42" width="9.28515625" style="49" customWidth="1"/>
    <col min="43" max="43" width="0.42578125" style="48" customWidth="1"/>
    <col min="44" max="44" width="11.28515625" style="49" bestFit="1" customWidth="1"/>
    <col min="45" max="84" width="0.85546875" style="48" customWidth="1"/>
    <col min="85" max="85" width="9.28515625" style="29" customWidth="1"/>
    <col min="86" max="86" width="0.42578125" style="48" customWidth="1"/>
    <col min="87" max="87" width="9.28515625" style="29" customWidth="1"/>
    <col min="88" max="88" width="0.85546875" style="29" customWidth="1"/>
    <col min="89" max="16384" width="11.42578125" style="29"/>
  </cols>
  <sheetData>
    <row r="1" spans="1:88" ht="11.1" customHeight="1">
      <c r="A1" s="26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8"/>
      <c r="AQ1" s="27"/>
      <c r="AR1" s="28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6"/>
      <c r="CH1" s="27"/>
      <c r="CI1" s="26"/>
    </row>
    <row r="2" spans="1:88" ht="11.1" customHeight="1">
      <c r="A2" s="26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8"/>
      <c r="AQ2" s="27"/>
      <c r="AR2" s="28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6"/>
      <c r="CH2" s="27"/>
      <c r="CI2" s="26"/>
    </row>
    <row r="3" spans="1:88" ht="11.1" customHeight="1">
      <c r="A3" s="26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8"/>
      <c r="AQ3" s="27"/>
      <c r="AR3" s="28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6"/>
      <c r="CH3" s="27"/>
      <c r="CI3" s="26"/>
    </row>
    <row r="4" spans="1:88" ht="11.1" customHeight="1">
      <c r="A4" s="26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8"/>
      <c r="AQ4" s="27"/>
      <c r="AR4" s="28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6"/>
      <c r="CH4" s="27"/>
      <c r="CI4" s="26"/>
    </row>
    <row r="5" spans="1:88" ht="11.1" customHeight="1">
      <c r="A5" s="26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8"/>
      <c r="AQ5" s="27"/>
      <c r="AR5" s="28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6"/>
      <c r="CH5" s="27"/>
      <c r="CI5" s="26"/>
    </row>
    <row r="6" spans="1:88" ht="11.1" customHeight="1">
      <c r="A6" s="26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8"/>
      <c r="AQ6" s="27"/>
      <c r="AR6" s="28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30"/>
      <c r="CH6" s="27"/>
      <c r="CI6" s="30"/>
    </row>
    <row r="7" spans="1:88" ht="11.1" customHeight="1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8"/>
      <c r="AQ7" s="27"/>
      <c r="AR7" s="28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30"/>
      <c r="CH7" s="27"/>
      <c r="CI7" s="30"/>
    </row>
    <row r="8" spans="1:88" ht="3.95" customHeight="1">
      <c r="A8" s="26"/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8"/>
      <c r="AQ8" s="27"/>
      <c r="AR8" s="28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8"/>
      <c r="CH8" s="27"/>
      <c r="CI8" s="28"/>
    </row>
    <row r="9" spans="1:88" s="31" customFormat="1" ht="9.9499999999999993" customHeight="1">
      <c r="A9" s="115" t="s">
        <v>454</v>
      </c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  <c r="AU9" s="116"/>
      <c r="AV9" s="116"/>
      <c r="AW9" s="116"/>
      <c r="AX9" s="116"/>
      <c r="AY9" s="116"/>
      <c r="AZ9" s="116"/>
      <c r="BA9" s="116"/>
      <c r="BB9" s="116"/>
      <c r="BC9" s="116"/>
      <c r="BD9" s="116"/>
      <c r="BE9" s="116"/>
      <c r="BF9" s="116"/>
      <c r="BG9" s="116"/>
      <c r="BH9" s="116"/>
      <c r="BI9" s="116"/>
      <c r="BJ9" s="116"/>
      <c r="BK9" s="116"/>
      <c r="BL9" s="116"/>
      <c r="BM9" s="116"/>
      <c r="BN9" s="116"/>
      <c r="BO9" s="116"/>
      <c r="BP9" s="116"/>
      <c r="BQ9" s="116"/>
      <c r="BR9" s="116"/>
      <c r="BS9" s="116"/>
      <c r="BT9" s="116"/>
      <c r="BU9" s="116"/>
      <c r="BV9" s="116"/>
      <c r="BW9" s="116"/>
      <c r="BX9" s="116"/>
      <c r="BY9" s="116"/>
      <c r="BZ9" s="116"/>
      <c r="CA9" s="116"/>
      <c r="CB9" s="116"/>
      <c r="CC9" s="116"/>
      <c r="CD9" s="116"/>
      <c r="CE9" s="116"/>
      <c r="CF9" s="116"/>
      <c r="CG9" s="116"/>
      <c r="CH9" s="116"/>
      <c r="CI9" s="116"/>
      <c r="CJ9" s="116"/>
    </row>
    <row r="10" spans="1:88" s="31" customFormat="1" ht="9.9499999999999993" customHeight="1">
      <c r="A10" s="115" t="s">
        <v>385</v>
      </c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  <c r="BF10" s="116"/>
      <c r="BG10" s="116"/>
      <c r="BH10" s="116"/>
      <c r="BI10" s="116"/>
      <c r="BJ10" s="116"/>
      <c r="BK10" s="116"/>
      <c r="BL10" s="116"/>
      <c r="BM10" s="116"/>
      <c r="BN10" s="116"/>
      <c r="BO10" s="116"/>
      <c r="BP10" s="116"/>
      <c r="BQ10" s="116"/>
      <c r="BR10" s="116"/>
      <c r="BS10" s="116"/>
      <c r="BT10" s="116"/>
      <c r="BU10" s="116"/>
      <c r="BV10" s="116"/>
      <c r="BW10" s="116"/>
      <c r="BX10" s="116"/>
      <c r="BY10" s="116"/>
      <c r="BZ10" s="116"/>
      <c r="CA10" s="116"/>
      <c r="CB10" s="116"/>
      <c r="CC10" s="116"/>
      <c r="CD10" s="116"/>
      <c r="CE10" s="116"/>
      <c r="CF10" s="116"/>
      <c r="CG10" s="116"/>
      <c r="CH10" s="116"/>
      <c r="CI10" s="116"/>
      <c r="CJ10" s="116"/>
    </row>
    <row r="11" spans="1:88" s="31" customFormat="1" ht="9.9499999999999993" customHeight="1">
      <c r="A11" s="135" t="s">
        <v>452</v>
      </c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</row>
    <row r="12" spans="1:88" s="31" customFormat="1" ht="9.9499999999999993" customHeight="1">
      <c r="A12" s="116" t="s">
        <v>172</v>
      </c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116"/>
      <c r="AE12" s="116"/>
      <c r="AF12" s="116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16"/>
      <c r="BY12" s="116"/>
      <c r="BZ12" s="116"/>
      <c r="CA12" s="116"/>
      <c r="CB12" s="116"/>
      <c r="CC12" s="116"/>
      <c r="CD12" s="116"/>
      <c r="CE12" s="116"/>
      <c r="CF12" s="116"/>
      <c r="CG12" s="116"/>
      <c r="CH12" s="116"/>
      <c r="CI12" s="116"/>
      <c r="CJ12" s="116"/>
    </row>
    <row r="13" spans="1:88" s="31" customFormat="1" ht="3.95" customHeight="1">
      <c r="A13" s="32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4"/>
      <c r="AQ13" s="33"/>
      <c r="AR13" s="34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4"/>
      <c r="CH13" s="33"/>
      <c r="CI13" s="34"/>
    </row>
    <row r="14" spans="1:88" s="31" customFormat="1" ht="9.9499999999999993" customHeight="1">
      <c r="A14" s="117"/>
      <c r="B14" s="13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38"/>
      <c r="AQ14" s="117"/>
      <c r="AR14" s="138" t="s">
        <v>173</v>
      </c>
      <c r="AS14" s="13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  <c r="CG14" s="138"/>
      <c r="CH14" s="117"/>
      <c r="CI14" s="138" t="s">
        <v>173</v>
      </c>
      <c r="CJ14" s="137"/>
    </row>
    <row r="15" spans="1:88" s="31" customFormat="1" ht="9.9499999999999993" customHeight="1">
      <c r="A15" s="117"/>
      <c r="B15" s="137" t="s">
        <v>31</v>
      </c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38">
        <v>2016</v>
      </c>
      <c r="AQ15" s="117"/>
      <c r="AR15" s="138" t="s">
        <v>47</v>
      </c>
      <c r="AS15" s="137"/>
      <c r="AT15" s="137" t="s">
        <v>31</v>
      </c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38">
        <v>2016</v>
      </c>
      <c r="CH15" s="117"/>
      <c r="CI15" s="138" t="s">
        <v>47</v>
      </c>
      <c r="CJ15" s="137"/>
    </row>
    <row r="16" spans="1:88" s="31" customFormat="1" ht="9.9499999999999993" customHeight="1">
      <c r="A16" s="117"/>
      <c r="B16" s="13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38"/>
      <c r="AQ16" s="117"/>
      <c r="AR16" s="138">
        <v>2015</v>
      </c>
      <c r="AS16" s="13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38"/>
      <c r="CH16" s="117"/>
      <c r="CI16" s="138">
        <v>2015</v>
      </c>
      <c r="CJ16" s="137"/>
    </row>
    <row r="17" spans="1:88" s="31" customFormat="1" ht="10.5" customHeight="1">
      <c r="A17" s="37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139"/>
      <c r="AQ17" s="37"/>
      <c r="AR17" s="139"/>
      <c r="AS17" s="42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139"/>
      <c r="CH17" s="37"/>
      <c r="CI17" s="139"/>
      <c r="CJ17" s="42"/>
    </row>
    <row r="18" spans="1:88" s="31" customFormat="1" ht="10.5" customHeight="1">
      <c r="A18" s="32"/>
      <c r="B18" s="42" t="s">
        <v>1</v>
      </c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51"/>
      <c r="AQ18" s="42"/>
      <c r="AR18" s="51"/>
      <c r="AS18" s="42" t="s">
        <v>2</v>
      </c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52"/>
      <c r="CH18" s="42"/>
      <c r="CI18" s="52"/>
      <c r="CJ18" s="32"/>
    </row>
    <row r="19" spans="1:88" s="31" customFormat="1" ht="10.5" customHeight="1">
      <c r="A19" s="32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51"/>
      <c r="AQ19" s="37"/>
      <c r="AR19" s="51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52"/>
      <c r="CH19" s="37"/>
      <c r="CI19" s="52"/>
      <c r="CJ19" s="32"/>
    </row>
    <row r="20" spans="1:88" s="31" customFormat="1" ht="10.5" customHeight="1">
      <c r="A20" s="32"/>
      <c r="B20" s="37"/>
      <c r="C20" s="53" t="s">
        <v>3</v>
      </c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4"/>
      <c r="AQ20" s="53"/>
      <c r="AR20" s="54"/>
      <c r="AS20" s="37"/>
      <c r="AT20" s="53" t="s">
        <v>4</v>
      </c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2"/>
      <c r="CH20" s="53"/>
      <c r="CI20" s="52"/>
      <c r="CJ20" s="32"/>
    </row>
    <row r="21" spans="1:88" s="31" customFormat="1" ht="10.5" customHeight="1">
      <c r="A21" s="32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4"/>
      <c r="AQ21" s="53"/>
      <c r="AR21" s="54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2"/>
      <c r="CH21" s="53"/>
      <c r="CI21" s="52"/>
      <c r="CJ21" s="32"/>
    </row>
    <row r="22" spans="1:88" s="31" customFormat="1" ht="10.5" customHeight="1">
      <c r="A22" s="32"/>
      <c r="B22" s="37"/>
      <c r="C22" s="37"/>
      <c r="D22" s="42" t="s">
        <v>33</v>
      </c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197">
        <f>SUM(AP23:AP29)</f>
        <v>302253234.83999997</v>
      </c>
      <c r="AQ22" s="198"/>
      <c r="AR22" s="197">
        <f>SUM(AR23:AR29)</f>
        <v>246876468.87</v>
      </c>
      <c r="AS22" s="37"/>
      <c r="AT22" s="37"/>
      <c r="AU22" s="42" t="s">
        <v>54</v>
      </c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197">
        <f>SUM(CG23:CG31)</f>
        <v>141326118.25</v>
      </c>
      <c r="CH22" s="200"/>
      <c r="CI22" s="197">
        <f>SUM(CI23:CI31)</f>
        <v>145840261.08000001</v>
      </c>
      <c r="CJ22" s="32"/>
    </row>
    <row r="23" spans="1:88" s="31" customFormat="1" ht="10.5" customHeight="1">
      <c r="A23" s="32"/>
      <c r="B23" s="37"/>
      <c r="C23" s="37"/>
      <c r="D23" s="37"/>
      <c r="E23" s="37" t="s">
        <v>174</v>
      </c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197">
        <v>302253234.83999997</v>
      </c>
      <c r="AQ23" s="198"/>
      <c r="AR23" s="197">
        <v>246876468.87</v>
      </c>
      <c r="AS23" s="37"/>
      <c r="AT23" s="37"/>
      <c r="AU23" s="37"/>
      <c r="AV23" s="37" t="s">
        <v>175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197">
        <v>1405.06</v>
      </c>
      <c r="CH23" s="200"/>
      <c r="CI23" s="197">
        <v>1405.06</v>
      </c>
      <c r="CJ23" s="32"/>
    </row>
    <row r="24" spans="1:88" s="31" customFormat="1" ht="10.5" customHeight="1">
      <c r="A24" s="32"/>
      <c r="B24" s="37"/>
      <c r="C24" s="37"/>
      <c r="D24" s="37"/>
      <c r="E24" s="37" t="s">
        <v>176</v>
      </c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197"/>
      <c r="AQ24" s="198"/>
      <c r="AR24" s="197"/>
      <c r="AS24" s="37"/>
      <c r="AT24" s="37"/>
      <c r="AU24" s="37"/>
      <c r="AV24" s="37" t="s">
        <v>177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197">
        <v>139804122.30000001</v>
      </c>
      <c r="CH24" s="200"/>
      <c r="CI24" s="197">
        <v>144401620.93000001</v>
      </c>
      <c r="CJ24" s="32"/>
    </row>
    <row r="25" spans="1:88" s="31" customFormat="1" ht="10.5" customHeight="1">
      <c r="A25" s="32"/>
      <c r="B25" s="37"/>
      <c r="C25" s="37"/>
      <c r="D25" s="37"/>
      <c r="E25" s="37" t="s">
        <v>178</v>
      </c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197"/>
      <c r="AQ25" s="198"/>
      <c r="AR25" s="197"/>
      <c r="AS25" s="37"/>
      <c r="AT25" s="37"/>
      <c r="AU25" s="37"/>
      <c r="AV25" s="37" t="s">
        <v>179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197"/>
      <c r="CH25" s="200"/>
      <c r="CI25" s="197"/>
      <c r="CJ25" s="32"/>
    </row>
    <row r="26" spans="1:88" s="31" customFormat="1" ht="10.5" customHeight="1">
      <c r="A26" s="32"/>
      <c r="B26" s="37"/>
      <c r="C26" s="37"/>
      <c r="D26" s="37"/>
      <c r="E26" s="37" t="s">
        <v>180</v>
      </c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197"/>
      <c r="AQ26" s="198"/>
      <c r="AR26" s="197"/>
      <c r="AS26" s="37"/>
      <c r="AT26" s="37"/>
      <c r="AU26" s="37"/>
      <c r="AV26" s="37" t="s">
        <v>181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197"/>
      <c r="CH26" s="200"/>
      <c r="CI26" s="197"/>
      <c r="CJ26" s="32"/>
    </row>
    <row r="27" spans="1:88" s="31" customFormat="1" ht="10.5" customHeight="1">
      <c r="A27" s="32"/>
      <c r="B27" s="37"/>
      <c r="C27" s="37"/>
      <c r="D27" s="37"/>
      <c r="E27" s="37" t="s">
        <v>182</v>
      </c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197"/>
      <c r="AQ27" s="198"/>
      <c r="AR27" s="197"/>
      <c r="AS27" s="37"/>
      <c r="AT27" s="37"/>
      <c r="AU27" s="37"/>
      <c r="AV27" s="37" t="s">
        <v>183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197"/>
      <c r="CH27" s="200"/>
      <c r="CI27" s="197"/>
      <c r="CJ27" s="32"/>
    </row>
    <row r="28" spans="1:88" s="31" customFormat="1" ht="10.5" customHeight="1">
      <c r="A28" s="32"/>
      <c r="B28" s="37"/>
      <c r="C28" s="37"/>
      <c r="D28" s="37"/>
      <c r="E28" s="37" t="s">
        <v>184</v>
      </c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197"/>
      <c r="AQ28" s="198"/>
      <c r="AR28" s="197"/>
      <c r="AS28" s="37"/>
      <c r="AT28" s="37"/>
      <c r="AU28" s="37"/>
      <c r="AV28" s="37" t="s">
        <v>185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197"/>
      <c r="CH28" s="200"/>
      <c r="CI28" s="197"/>
      <c r="CJ28" s="32"/>
    </row>
    <row r="29" spans="1:88" s="31" customFormat="1" ht="10.5" customHeight="1">
      <c r="A29" s="32"/>
      <c r="B29" s="37"/>
      <c r="C29" s="37"/>
      <c r="D29" s="37"/>
      <c r="E29" s="37" t="s">
        <v>186</v>
      </c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197"/>
      <c r="AQ29" s="198"/>
      <c r="AR29" s="197"/>
      <c r="AS29" s="37"/>
      <c r="AT29" s="37"/>
      <c r="AU29" s="37"/>
      <c r="AV29" s="37" t="s">
        <v>187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197">
        <v>1457062.38</v>
      </c>
      <c r="CH29" s="200"/>
      <c r="CI29" s="197">
        <v>1410425.37</v>
      </c>
      <c r="CJ29" s="32"/>
    </row>
    <row r="30" spans="1:88" s="31" customFormat="1" ht="10.5" customHeight="1">
      <c r="A30" s="32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197"/>
      <c r="AQ30" s="198"/>
      <c r="AR30" s="197"/>
      <c r="AS30" s="37"/>
      <c r="AT30" s="37"/>
      <c r="AU30" s="37"/>
      <c r="AV30" s="37" t="s">
        <v>188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197"/>
      <c r="CH30" s="200"/>
      <c r="CI30" s="197"/>
      <c r="CJ30" s="32"/>
    </row>
    <row r="31" spans="1:88" s="31" customFormat="1" ht="10.5" customHeight="1">
      <c r="A31" s="32"/>
      <c r="B31" s="37"/>
      <c r="C31" s="37"/>
      <c r="D31" s="42" t="s">
        <v>65</v>
      </c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199">
        <f>SUM(AP32:AP38)</f>
        <v>4237.46</v>
      </c>
      <c r="AQ31" s="198"/>
      <c r="AR31" s="199">
        <f>SUM(AR32:AR38)</f>
        <v>72263783.310000002</v>
      </c>
      <c r="AS31" s="37"/>
      <c r="AT31" s="37"/>
      <c r="AU31" s="37"/>
      <c r="AV31" s="37" t="s">
        <v>189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197">
        <v>63528.51</v>
      </c>
      <c r="CH31" s="200"/>
      <c r="CI31" s="197">
        <v>26809.72</v>
      </c>
      <c r="CJ31" s="32"/>
    </row>
    <row r="32" spans="1:88" s="31" customFormat="1" ht="10.5" customHeight="1">
      <c r="A32" s="32"/>
      <c r="B32" s="37"/>
      <c r="C32" s="37"/>
      <c r="D32" s="37"/>
      <c r="E32" s="37" t="s">
        <v>190</v>
      </c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197"/>
      <c r="AQ32" s="198"/>
      <c r="AR32" s="19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197"/>
      <c r="CH32" s="200"/>
      <c r="CI32" s="197"/>
      <c r="CJ32" s="32"/>
    </row>
    <row r="33" spans="1:88" s="31" customFormat="1" ht="10.5" customHeight="1">
      <c r="A33" s="32"/>
      <c r="B33" s="37"/>
      <c r="C33" s="37"/>
      <c r="D33" s="37"/>
      <c r="E33" s="37" t="s">
        <v>191</v>
      </c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197"/>
      <c r="AQ33" s="198"/>
      <c r="AR33" s="197"/>
      <c r="AS33" s="37"/>
      <c r="AT33" s="37"/>
      <c r="AU33" s="42" t="s">
        <v>48</v>
      </c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199"/>
      <c r="CH33" s="200"/>
      <c r="CI33" s="199"/>
      <c r="CJ33" s="32"/>
    </row>
    <row r="34" spans="1:88" s="31" customFormat="1" ht="10.5" customHeight="1">
      <c r="A34" s="32"/>
      <c r="B34" s="37"/>
      <c r="C34" s="37"/>
      <c r="D34" s="37"/>
      <c r="E34" s="37" t="s">
        <v>192</v>
      </c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197"/>
      <c r="AQ34" s="198"/>
      <c r="AR34" s="197"/>
      <c r="AS34" s="37"/>
      <c r="AT34" s="37"/>
      <c r="AU34" s="37"/>
      <c r="AV34" s="37" t="s">
        <v>193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197"/>
      <c r="CH34" s="200"/>
      <c r="CI34" s="197"/>
      <c r="CJ34" s="32"/>
    </row>
    <row r="35" spans="1:88" s="31" customFormat="1" ht="10.5" customHeight="1">
      <c r="A35" s="32"/>
      <c r="B35" s="37"/>
      <c r="C35" s="37"/>
      <c r="D35" s="37"/>
      <c r="E35" s="37" t="s">
        <v>194</v>
      </c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197"/>
      <c r="AQ35" s="198"/>
      <c r="AR35" s="197"/>
      <c r="AS35" s="37"/>
      <c r="AU35" s="32"/>
      <c r="AV35" s="32" t="s">
        <v>195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197"/>
      <c r="CH35" s="200"/>
      <c r="CI35" s="197"/>
      <c r="CJ35" s="32"/>
    </row>
    <row r="36" spans="1:88" s="31" customFormat="1" ht="10.5" customHeight="1">
      <c r="A36" s="32"/>
      <c r="B36" s="37"/>
      <c r="C36" s="37"/>
      <c r="D36" s="37"/>
      <c r="E36" s="37" t="s">
        <v>196</v>
      </c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197"/>
      <c r="AQ36" s="198"/>
      <c r="AR36" s="197"/>
      <c r="AS36" s="37"/>
      <c r="AU36" s="32"/>
      <c r="AV36" s="32" t="s">
        <v>197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197"/>
      <c r="CH36" s="200"/>
      <c r="CI36" s="197"/>
      <c r="CJ36" s="32"/>
    </row>
    <row r="37" spans="1:88" s="31" customFormat="1" ht="10.5" customHeight="1">
      <c r="A37" s="32"/>
      <c r="B37" s="37"/>
      <c r="C37" s="37"/>
      <c r="D37" s="37"/>
      <c r="E37" s="32" t="s">
        <v>198</v>
      </c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197"/>
      <c r="AQ37" s="198"/>
      <c r="AR37" s="197"/>
      <c r="AS37" s="37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197"/>
      <c r="CH37" s="200"/>
      <c r="CI37" s="197"/>
      <c r="CJ37" s="32"/>
    </row>
    <row r="38" spans="1:88" s="31" customFormat="1" ht="10.5" customHeight="1">
      <c r="A38" s="32"/>
      <c r="B38" s="37"/>
      <c r="C38" s="37"/>
      <c r="D38" s="37"/>
      <c r="E38" s="37" t="s">
        <v>199</v>
      </c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197">
        <v>4237.46</v>
      </c>
      <c r="AQ38" s="198"/>
      <c r="AR38" s="197">
        <v>72263783.310000002</v>
      </c>
      <c r="AS38" s="37"/>
      <c r="AT38" s="37"/>
      <c r="AU38" s="42" t="s">
        <v>55</v>
      </c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199"/>
      <c r="CH38" s="200"/>
      <c r="CI38" s="199"/>
      <c r="CJ38" s="32"/>
    </row>
    <row r="39" spans="1:88" s="31" customFormat="1" ht="10.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200"/>
      <c r="AQ39" s="200"/>
      <c r="AR39" s="200"/>
      <c r="AS39" s="37"/>
      <c r="AT39" s="37"/>
      <c r="AU39" s="37"/>
      <c r="AV39" s="37" t="s">
        <v>200</v>
      </c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197"/>
      <c r="CH39" s="200"/>
      <c r="CI39" s="197"/>
      <c r="CJ39" s="32"/>
    </row>
    <row r="40" spans="1:88" s="31" customFormat="1" ht="10.5" customHeight="1">
      <c r="A40" s="32"/>
      <c r="B40" s="32"/>
      <c r="C40" s="32"/>
      <c r="D40" s="42" t="s">
        <v>34</v>
      </c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199"/>
      <c r="AQ40" s="198"/>
      <c r="AR40" s="199"/>
      <c r="AU40" s="32"/>
      <c r="AV40" s="32" t="s">
        <v>201</v>
      </c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197"/>
      <c r="CH40" s="200"/>
      <c r="CI40" s="197"/>
      <c r="CJ40" s="32"/>
    </row>
    <row r="41" spans="1:88" s="31" customFormat="1" ht="10.5" customHeight="1">
      <c r="A41" s="32"/>
      <c r="B41" s="32"/>
      <c r="C41" s="32"/>
      <c r="D41" s="37"/>
      <c r="E41" s="37" t="s">
        <v>202</v>
      </c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197"/>
      <c r="AQ41" s="198"/>
      <c r="AR41" s="197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200"/>
      <c r="CH41" s="200"/>
      <c r="CI41" s="200"/>
      <c r="CJ41" s="32"/>
    </row>
    <row r="42" spans="1:88" s="31" customFormat="1" ht="10.5" customHeight="1">
      <c r="A42" s="32"/>
      <c r="B42" s="32"/>
      <c r="C42" s="32"/>
      <c r="D42" s="37"/>
      <c r="E42" s="37" t="s">
        <v>203</v>
      </c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197"/>
      <c r="AQ42" s="198"/>
      <c r="AR42" s="197"/>
      <c r="AS42" s="32"/>
      <c r="AT42" s="37"/>
      <c r="AU42" s="42" t="s">
        <v>56</v>
      </c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199"/>
      <c r="CH42" s="200"/>
      <c r="CI42" s="199"/>
      <c r="CJ42" s="32"/>
    </row>
    <row r="43" spans="1:88" s="31" customFormat="1" ht="10.5" customHeight="1">
      <c r="A43" s="32"/>
      <c r="B43" s="32"/>
      <c r="C43" s="32"/>
      <c r="D43" s="37"/>
      <c r="E43" s="37" t="s">
        <v>204</v>
      </c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197"/>
      <c r="AQ43" s="198"/>
      <c r="AR43" s="197"/>
      <c r="AS43" s="32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200"/>
      <c r="CH43" s="200"/>
      <c r="CI43" s="197"/>
      <c r="CJ43" s="32"/>
    </row>
    <row r="44" spans="1:88" s="31" customFormat="1" ht="10.5" customHeight="1">
      <c r="A44" s="32"/>
      <c r="B44" s="32"/>
      <c r="C44" s="32"/>
      <c r="D44" s="37"/>
      <c r="E44" s="37" t="s">
        <v>205</v>
      </c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197"/>
      <c r="AQ44" s="198"/>
      <c r="AR44" s="197"/>
      <c r="AS44" s="37"/>
      <c r="AT44" s="37"/>
      <c r="AU44" s="42" t="s">
        <v>57</v>
      </c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2"/>
      <c r="BP44" s="32"/>
      <c r="BQ44" s="32"/>
      <c r="BR44" s="32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199"/>
      <c r="CH44" s="200"/>
      <c r="CI44" s="199"/>
      <c r="CJ44" s="32"/>
    </row>
    <row r="45" spans="1:88" s="31" customFormat="1" ht="10.5" customHeight="1">
      <c r="A45" s="32"/>
      <c r="B45" s="32"/>
      <c r="C45" s="32"/>
      <c r="D45" s="32"/>
      <c r="E45" s="32" t="s">
        <v>206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197"/>
      <c r="AQ45" s="198"/>
      <c r="AR45" s="197"/>
      <c r="AS45" s="37"/>
      <c r="AT45" s="37"/>
      <c r="AU45" s="37"/>
      <c r="AV45" s="37" t="s">
        <v>207</v>
      </c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197"/>
      <c r="CH45" s="200"/>
      <c r="CI45" s="197"/>
      <c r="CJ45" s="32"/>
    </row>
    <row r="46" spans="1:88" s="31" customFormat="1" ht="10.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200"/>
      <c r="AQ46" s="200"/>
      <c r="AR46" s="200"/>
      <c r="AU46" s="32"/>
      <c r="AV46" s="32" t="s">
        <v>208</v>
      </c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197"/>
      <c r="CH46" s="200"/>
      <c r="CI46" s="197"/>
      <c r="CJ46" s="32"/>
    </row>
    <row r="47" spans="1:88" s="31" customFormat="1" ht="10.5" customHeight="1">
      <c r="A47" s="32"/>
      <c r="B47" s="37"/>
      <c r="C47" s="37"/>
      <c r="D47" s="42" t="s">
        <v>35</v>
      </c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197">
        <f>SUM(AP48+AP49+AP50+AP51+AP52)</f>
        <v>0</v>
      </c>
      <c r="AQ47" s="198"/>
      <c r="AR47" s="199"/>
      <c r="AU47" s="32"/>
      <c r="AV47" s="32" t="s">
        <v>209</v>
      </c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197"/>
      <c r="CH47" s="200"/>
      <c r="CI47" s="197"/>
      <c r="CJ47" s="32"/>
    </row>
    <row r="48" spans="1:88" s="31" customFormat="1" ht="10.5" customHeight="1">
      <c r="A48" s="32"/>
      <c r="B48" s="32"/>
      <c r="C48" s="32"/>
      <c r="D48" s="32"/>
      <c r="E48" s="32" t="s">
        <v>210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197"/>
      <c r="AQ48" s="198"/>
      <c r="AR48" s="197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200"/>
      <c r="CH48" s="200"/>
      <c r="CI48" s="200"/>
      <c r="CJ48" s="32"/>
    </row>
    <row r="49" spans="1:88" s="31" customFormat="1" ht="10.5" customHeight="1">
      <c r="C49" s="32"/>
      <c r="D49" s="32"/>
      <c r="E49" s="32" t="s">
        <v>211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197"/>
      <c r="AQ49" s="198"/>
      <c r="AR49" s="197"/>
      <c r="AS49" s="37"/>
      <c r="AT49" s="32"/>
      <c r="AU49" s="42" t="s">
        <v>90</v>
      </c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199"/>
      <c r="CH49" s="200"/>
      <c r="CI49" s="199"/>
      <c r="CJ49" s="32"/>
    </row>
    <row r="50" spans="1:88" s="31" customFormat="1" ht="10.5" customHeight="1">
      <c r="C50" s="32"/>
      <c r="D50" s="32"/>
      <c r="E50" s="32" t="s">
        <v>212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197"/>
      <c r="AQ50" s="198"/>
      <c r="AR50" s="197"/>
      <c r="AS50" s="37"/>
      <c r="AT50" s="32"/>
      <c r="AU50" s="32"/>
      <c r="AV50" s="32" t="s">
        <v>213</v>
      </c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7"/>
      <c r="BP50" s="37"/>
      <c r="BQ50" s="37"/>
      <c r="BR50" s="37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197"/>
      <c r="CH50" s="200"/>
      <c r="CI50" s="197"/>
      <c r="CJ50" s="32"/>
    </row>
    <row r="51" spans="1:88" s="31" customFormat="1" ht="10.5" customHeight="1">
      <c r="C51" s="32"/>
      <c r="D51" s="32"/>
      <c r="E51" s="32" t="s">
        <v>214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197"/>
      <c r="AQ51" s="198"/>
      <c r="AR51" s="197"/>
      <c r="AU51" s="32"/>
      <c r="AV51" s="32" t="s">
        <v>215</v>
      </c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197"/>
      <c r="CH51" s="200"/>
      <c r="CI51" s="197"/>
    </row>
    <row r="52" spans="1:88" s="31" customFormat="1" ht="10.5" customHeight="1">
      <c r="C52" s="32"/>
      <c r="D52" s="32"/>
      <c r="E52" s="32" t="s">
        <v>216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197"/>
      <c r="AQ52" s="198"/>
      <c r="AR52" s="197"/>
      <c r="AU52" s="32"/>
      <c r="AV52" s="32" t="s">
        <v>217</v>
      </c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197"/>
      <c r="CH52" s="200"/>
      <c r="CI52" s="197"/>
    </row>
    <row r="53" spans="1:88" s="31" customFormat="1" ht="10.5" customHeight="1"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200"/>
      <c r="AQ53" s="200"/>
      <c r="AR53" s="200"/>
      <c r="AU53" s="32"/>
      <c r="AV53" s="32" t="s">
        <v>218</v>
      </c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197"/>
      <c r="CH53" s="200"/>
      <c r="CI53" s="197"/>
    </row>
    <row r="54" spans="1:88" s="31" customFormat="1" ht="10.5" customHeight="1">
      <c r="A54" s="32"/>
      <c r="B54" s="37"/>
      <c r="C54" s="37"/>
      <c r="D54" s="42" t="s">
        <v>36</v>
      </c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197">
        <v>139930.26</v>
      </c>
      <c r="AQ54" s="198"/>
      <c r="AR54" s="197">
        <v>175037.8</v>
      </c>
      <c r="AU54" s="32"/>
      <c r="AV54" s="32" t="s">
        <v>232</v>
      </c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197">
        <v>0</v>
      </c>
      <c r="CH54" s="200"/>
      <c r="CI54" s="197"/>
    </row>
    <row r="55" spans="1:88" s="31" customFormat="1" ht="10.5" customHeight="1">
      <c r="A55" s="32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197"/>
      <c r="AQ55" s="198"/>
      <c r="AR55" s="197"/>
      <c r="AU55" s="32"/>
      <c r="AV55" s="32" t="s">
        <v>219</v>
      </c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197"/>
      <c r="CH55" s="200"/>
      <c r="CI55" s="197"/>
    </row>
    <row r="56" spans="1:88" s="31" customFormat="1" ht="10.5" customHeight="1">
      <c r="A56" s="32"/>
      <c r="B56" s="37"/>
      <c r="C56" s="37"/>
      <c r="D56" s="42" t="s">
        <v>37</v>
      </c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199"/>
      <c r="AQ56" s="198"/>
      <c r="AR56" s="199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200"/>
      <c r="CH56" s="200"/>
      <c r="CI56" s="200"/>
    </row>
    <row r="57" spans="1:88" s="31" customFormat="1" ht="10.5" customHeight="1">
      <c r="A57" s="32"/>
      <c r="B57" s="37"/>
      <c r="C57" s="37"/>
      <c r="D57" s="37"/>
      <c r="E57" s="37" t="s">
        <v>220</v>
      </c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197"/>
      <c r="AQ57" s="198"/>
      <c r="AR57" s="197"/>
      <c r="AS57" s="37"/>
      <c r="AT57" s="37"/>
      <c r="AU57" s="42" t="s">
        <v>88</v>
      </c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199"/>
      <c r="CH57" s="200"/>
      <c r="CI57" s="199"/>
    </row>
    <row r="58" spans="1:88" s="31" customFormat="1" ht="10.5" customHeight="1">
      <c r="A58" s="32"/>
      <c r="B58" s="37"/>
      <c r="C58" s="37"/>
      <c r="D58" s="37"/>
      <c r="E58" s="37" t="s">
        <v>221</v>
      </c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197"/>
      <c r="AQ58" s="198"/>
      <c r="AR58" s="197"/>
      <c r="AU58" s="32"/>
      <c r="AV58" s="32" t="s">
        <v>222</v>
      </c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197"/>
      <c r="CH58" s="200"/>
      <c r="CI58" s="197"/>
    </row>
    <row r="59" spans="1:88" s="31" customFormat="1" ht="10.5" customHeight="1">
      <c r="A59" s="32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197"/>
      <c r="AQ59" s="198"/>
      <c r="AR59" s="197"/>
      <c r="AU59" s="32"/>
      <c r="AV59" s="32" t="s">
        <v>223</v>
      </c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197"/>
      <c r="CH59" s="200"/>
      <c r="CI59" s="197"/>
    </row>
    <row r="60" spans="1:88" s="31" customFormat="1" ht="10.5" customHeight="1">
      <c r="A60" s="32"/>
      <c r="B60" s="37"/>
      <c r="C60" s="37"/>
      <c r="D60" s="42" t="s">
        <v>38</v>
      </c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199"/>
      <c r="AQ60" s="198"/>
      <c r="AR60" s="199"/>
      <c r="AU60" s="32"/>
      <c r="AV60" s="32" t="s">
        <v>224</v>
      </c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197"/>
      <c r="CH60" s="200"/>
      <c r="CI60" s="197"/>
    </row>
    <row r="61" spans="1:88" s="31" customFormat="1" ht="10.5" customHeight="1">
      <c r="A61" s="32"/>
      <c r="B61" s="37"/>
      <c r="C61" s="37"/>
      <c r="D61" s="37"/>
      <c r="E61" s="37" t="s">
        <v>225</v>
      </c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197"/>
      <c r="AQ61" s="198"/>
      <c r="AR61" s="197"/>
      <c r="AS61" s="37"/>
      <c r="AT61" s="42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199"/>
      <c r="CH61" s="200"/>
      <c r="CI61" s="199"/>
      <c r="CJ61" s="32"/>
    </row>
    <row r="62" spans="1:88" s="31" customFormat="1" ht="10.5" customHeight="1">
      <c r="A62" s="32"/>
      <c r="B62" s="37"/>
      <c r="C62" s="37"/>
      <c r="D62" s="37"/>
      <c r="E62" s="37" t="s">
        <v>226</v>
      </c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197"/>
      <c r="AQ62" s="198"/>
      <c r="AR62" s="197"/>
      <c r="AS62" s="32"/>
      <c r="AT62" s="37"/>
      <c r="AU62" s="45" t="s">
        <v>49</v>
      </c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199"/>
      <c r="CH62" s="200"/>
      <c r="CI62" s="199"/>
      <c r="CJ62" s="32"/>
    </row>
    <row r="63" spans="1:88" s="31" customFormat="1" ht="10.5" customHeight="1">
      <c r="A63" s="32"/>
      <c r="B63" s="37"/>
      <c r="C63" s="37"/>
      <c r="D63" s="37"/>
      <c r="E63" s="37" t="s">
        <v>227</v>
      </c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197"/>
      <c r="AQ63" s="198"/>
      <c r="AR63" s="197"/>
      <c r="AS63" s="37"/>
      <c r="AT63" s="37"/>
      <c r="AU63" s="37"/>
      <c r="AV63" s="32" t="s">
        <v>228</v>
      </c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197"/>
      <c r="CH63" s="200"/>
      <c r="CI63" s="197"/>
      <c r="CJ63" s="32"/>
    </row>
    <row r="64" spans="1:88" s="31" customFormat="1" ht="10.5" customHeight="1">
      <c r="A64" s="32"/>
      <c r="B64" s="37"/>
      <c r="C64" s="37"/>
      <c r="D64" s="37"/>
      <c r="E64" s="37" t="s">
        <v>229</v>
      </c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197"/>
      <c r="AQ64" s="198"/>
      <c r="AR64" s="197"/>
      <c r="AS64" s="37"/>
      <c r="AT64" s="32"/>
      <c r="AU64" s="32"/>
      <c r="AV64" s="32" t="s">
        <v>230</v>
      </c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7"/>
      <c r="BP64" s="37"/>
      <c r="BQ64" s="37"/>
      <c r="BR64" s="37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197"/>
      <c r="CH64" s="200"/>
      <c r="CI64" s="197"/>
      <c r="CJ64" s="32"/>
    </row>
    <row r="65" spans="1:88" s="31" customFormat="1" ht="10.5" customHeight="1"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200"/>
      <c r="AQ65" s="200"/>
      <c r="AR65" s="200"/>
      <c r="AS65" s="37"/>
      <c r="AT65" s="37"/>
      <c r="AU65" s="32"/>
      <c r="AV65" s="32" t="s">
        <v>231</v>
      </c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197"/>
      <c r="CH65" s="200"/>
      <c r="CI65" s="197"/>
      <c r="CJ65" s="32"/>
    </row>
    <row r="66" spans="1:88" s="31" customFormat="1" ht="10.5" customHeight="1">
      <c r="A66" s="32"/>
      <c r="B66" s="37"/>
      <c r="C66" s="42" t="s">
        <v>6</v>
      </c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199">
        <f>+AP22+AP31+AP54</f>
        <v>302397402.55999994</v>
      </c>
      <c r="AQ66" s="198"/>
      <c r="AR66" s="199">
        <f>+AR22+AR31+AR54</f>
        <v>319315289.98000002</v>
      </c>
      <c r="AS66" s="37"/>
      <c r="AT66" s="42" t="s">
        <v>60</v>
      </c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197">
        <f>+CG22+CG33+CG38+CG42+CG44+CG49+CG57+CG62</f>
        <v>141326118.25</v>
      </c>
      <c r="CH66" s="198"/>
      <c r="CI66" s="197">
        <f>+CI22+CI33+CI38+CI42+CI44+CI49+CI57+CI62</f>
        <v>145840261.08000001</v>
      </c>
      <c r="CJ66" s="32"/>
    </row>
    <row r="67" spans="1:88" s="31" customFormat="1" ht="10.5" customHeight="1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9"/>
      <c r="AQ67" s="58"/>
      <c r="AR67" s="59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60"/>
      <c r="CH67" s="58"/>
      <c r="CI67" s="60"/>
      <c r="CJ67" s="61"/>
    </row>
    <row r="68" spans="1:88" s="31" customFormat="1" ht="10.5" customHeight="1">
      <c r="A68" s="32"/>
      <c r="AP68" s="36"/>
      <c r="AQ68" s="32"/>
      <c r="AR68" s="36"/>
      <c r="AS68" s="37"/>
      <c r="CG68" s="32"/>
      <c r="CI68" s="32"/>
    </row>
    <row r="69" spans="1:88" s="31" customFormat="1" ht="10.5" customHeight="1">
      <c r="A69" s="32"/>
      <c r="AP69" s="36"/>
      <c r="AQ69" s="32"/>
      <c r="AR69" s="36"/>
      <c r="AS69" s="37"/>
      <c r="CG69" s="32"/>
      <c r="CI69" s="32"/>
    </row>
    <row r="70" spans="1:88" s="31" customFormat="1" ht="10.5" customHeight="1">
      <c r="A70" s="32"/>
      <c r="AP70" s="36"/>
      <c r="AQ70" s="32"/>
      <c r="AR70" s="36"/>
      <c r="AS70" s="37"/>
      <c r="CG70" s="32"/>
      <c r="CI70" s="32"/>
    </row>
    <row r="71" spans="1:88" s="31" customFormat="1" ht="10.5" customHeight="1">
      <c r="A71" s="209" t="s">
        <v>484</v>
      </c>
      <c r="B71" s="209"/>
      <c r="AP71" s="36"/>
      <c r="AQ71" s="32"/>
      <c r="AR71" s="36"/>
      <c r="AS71" s="37"/>
      <c r="CG71" s="32"/>
      <c r="CI71" s="32"/>
    </row>
    <row r="72" spans="1:88" s="31" customFormat="1" ht="10.5" customHeight="1">
      <c r="A72" s="32"/>
      <c r="AP72" s="36"/>
      <c r="AQ72" s="32"/>
      <c r="AR72" s="36"/>
      <c r="AS72" s="37"/>
      <c r="CG72" s="32"/>
      <c r="CI72" s="32"/>
    </row>
    <row r="73" spans="1:88" s="31" customFormat="1" ht="10.5" customHeight="1">
      <c r="A73" s="32"/>
      <c r="AP73" s="36"/>
      <c r="AQ73" s="32"/>
      <c r="AR73" s="36"/>
      <c r="AS73" s="37"/>
      <c r="CG73" s="32"/>
      <c r="CI73" s="32"/>
    </row>
    <row r="74" spans="1:88" s="31" customFormat="1" ht="10.5" customHeight="1">
      <c r="A74" s="32"/>
      <c r="AP74" s="36"/>
      <c r="AQ74" s="32"/>
      <c r="AR74" s="36"/>
      <c r="AS74" s="37"/>
      <c r="CG74" s="32"/>
      <c r="CI74" s="32"/>
    </row>
    <row r="75" spans="1:88" s="31" customFormat="1" ht="10.5" customHeight="1">
      <c r="A75" s="32"/>
      <c r="AP75" s="36"/>
      <c r="AQ75" s="32"/>
      <c r="AR75" s="36"/>
      <c r="AS75" s="37"/>
      <c r="CG75" s="32"/>
      <c r="CI75" s="32"/>
    </row>
    <row r="76" spans="1:88" s="31" customFormat="1" ht="10.5" customHeight="1">
      <c r="A76" s="32"/>
      <c r="AP76" s="36"/>
      <c r="AQ76" s="32"/>
      <c r="AR76" s="36"/>
      <c r="AS76" s="37"/>
      <c r="CG76" s="32"/>
      <c r="CI76" s="32"/>
    </row>
    <row r="77" spans="1:88" s="31" customFormat="1" ht="10.5" customHeight="1">
      <c r="A77" s="32"/>
      <c r="AP77" s="36"/>
      <c r="AQ77" s="32"/>
      <c r="AR77" s="36"/>
      <c r="AS77" s="37"/>
      <c r="CG77" s="32"/>
      <c r="CI77" s="32"/>
    </row>
    <row r="78" spans="1:88" s="31" customFormat="1" ht="10.5" customHeight="1">
      <c r="A78" s="32"/>
      <c r="AP78" s="36"/>
      <c r="AQ78" s="32"/>
      <c r="AR78" s="36"/>
      <c r="AS78" s="37"/>
      <c r="CG78" s="32"/>
      <c r="CI78" s="32"/>
    </row>
    <row r="79" spans="1:88" s="31" customFormat="1" ht="10.5" customHeight="1">
      <c r="A79" s="32"/>
      <c r="AP79" s="36"/>
      <c r="AQ79" s="32"/>
      <c r="AR79" s="36"/>
      <c r="AS79" s="37"/>
      <c r="CG79" s="32"/>
      <c r="CI79" s="32"/>
    </row>
    <row r="80" spans="1:88" s="31" customFormat="1" ht="10.5" customHeight="1">
      <c r="A80" s="32"/>
      <c r="AP80" s="36"/>
      <c r="AQ80" s="32"/>
      <c r="AR80" s="36"/>
      <c r="AS80" s="37"/>
      <c r="CG80" s="32"/>
      <c r="CI80" s="32"/>
    </row>
    <row r="81" spans="1:88" s="31" customFormat="1" ht="10.5" customHeight="1">
      <c r="A81" s="32"/>
      <c r="AP81" s="36"/>
      <c r="AQ81" s="32"/>
      <c r="AR81" s="36"/>
      <c r="AS81" s="37"/>
      <c r="CG81" s="32"/>
      <c r="CI81" s="32"/>
    </row>
    <row r="82" spans="1:88" s="31" customFormat="1" ht="10.5" customHeight="1">
      <c r="A82" s="140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9"/>
      <c r="AQ82" s="38"/>
      <c r="AR82" s="39"/>
      <c r="AS82" s="39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9"/>
      <c r="CH82" s="38"/>
      <c r="CI82" s="39"/>
      <c r="CJ82" s="41"/>
    </row>
    <row r="83" spans="1:88" s="31" customFormat="1" ht="10.5" customHeight="1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36"/>
      <c r="AQ83" s="42"/>
      <c r="AR83" s="36"/>
      <c r="AS83" s="141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5"/>
      <c r="CH83" s="42"/>
      <c r="CI83" s="45"/>
      <c r="CJ83" s="46"/>
    </row>
    <row r="84" spans="1:88" s="31" customFormat="1" ht="10.5" customHeight="1">
      <c r="A84" s="3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51"/>
      <c r="AQ84" s="42"/>
      <c r="AR84" s="51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52"/>
      <c r="CH84" s="42"/>
      <c r="CI84" s="52"/>
      <c r="CJ84" s="32"/>
    </row>
    <row r="85" spans="1:88" s="31" customFormat="1" ht="10.5" customHeight="1">
      <c r="A85" s="32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51"/>
      <c r="AQ85" s="37"/>
      <c r="AR85" s="51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52"/>
      <c r="CH85" s="37"/>
      <c r="CI85" s="52"/>
      <c r="CJ85" s="32"/>
    </row>
    <row r="86" spans="1:88" s="31" customFormat="1" ht="10.5" customHeight="1">
      <c r="A86" s="32"/>
      <c r="B86" s="53"/>
      <c r="C86" s="134" t="s">
        <v>7</v>
      </c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5"/>
      <c r="AQ86" s="53"/>
      <c r="AR86" s="55"/>
      <c r="AS86" s="32"/>
      <c r="AT86" s="134" t="s">
        <v>167</v>
      </c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53"/>
      <c r="BP86" s="53"/>
      <c r="BQ86" s="53"/>
      <c r="BR86" s="53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56"/>
      <c r="CH86" s="53"/>
      <c r="CI86" s="56"/>
      <c r="CJ86" s="32"/>
    </row>
    <row r="87" spans="1:88" s="31" customFormat="1" ht="10.5" customHeight="1">
      <c r="A87" s="32"/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5"/>
      <c r="AQ87" s="53"/>
      <c r="AR87" s="55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6"/>
      <c r="CH87" s="53"/>
      <c r="CI87" s="56"/>
      <c r="CJ87" s="32"/>
    </row>
    <row r="88" spans="1:88" s="31" customFormat="1" ht="10.5" customHeight="1">
      <c r="A88" s="32"/>
      <c r="B88" s="37"/>
      <c r="C88" s="37"/>
      <c r="D88" s="42" t="s">
        <v>66</v>
      </c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57"/>
      <c r="AQ88" s="37"/>
      <c r="AR88" s="57"/>
      <c r="AS88" s="37"/>
      <c r="AT88" s="53"/>
      <c r="AU88" s="42" t="s">
        <v>59</v>
      </c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37"/>
      <c r="BP88" s="37"/>
      <c r="BQ88" s="37"/>
      <c r="BR88" s="37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7"/>
      <c r="CH88" s="37"/>
      <c r="CI88" s="57"/>
      <c r="CJ88" s="32"/>
    </row>
    <row r="89" spans="1:88" s="31" customFormat="1" ht="10.5" customHeight="1">
      <c r="A89" s="32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55"/>
      <c r="AQ89" s="37"/>
      <c r="AR89" s="55"/>
      <c r="AS89" s="37"/>
      <c r="AT89" s="53"/>
      <c r="AU89" s="37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37"/>
      <c r="BP89" s="37"/>
      <c r="BQ89" s="37"/>
      <c r="BR89" s="37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5"/>
      <c r="CH89" s="37"/>
      <c r="CI89" s="55"/>
      <c r="CJ89" s="32"/>
    </row>
    <row r="90" spans="1:88" s="31" customFormat="1" ht="10.5" customHeight="1">
      <c r="A90" s="32"/>
      <c r="B90" s="37"/>
      <c r="C90" s="37"/>
      <c r="D90" s="42" t="s">
        <v>39</v>
      </c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57"/>
      <c r="AQ90" s="37"/>
      <c r="AR90" s="57"/>
      <c r="AS90" s="37"/>
      <c r="AT90" s="53"/>
      <c r="AU90" s="42" t="s">
        <v>89</v>
      </c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57"/>
      <c r="CH90" s="37"/>
      <c r="CI90" s="57"/>
      <c r="CJ90" s="32"/>
    </row>
    <row r="91" spans="1:88" s="31" customFormat="1" ht="10.5" customHeight="1">
      <c r="A91" s="32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55"/>
      <c r="AQ91" s="37"/>
      <c r="AR91" s="55"/>
      <c r="AS91" s="37"/>
      <c r="AT91" s="53"/>
      <c r="AU91" s="37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37"/>
      <c r="BP91" s="37"/>
      <c r="BQ91" s="37"/>
      <c r="BR91" s="37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3"/>
      <c r="CG91" s="56"/>
      <c r="CH91" s="37"/>
      <c r="CI91" s="56"/>
      <c r="CJ91" s="32"/>
    </row>
    <row r="92" spans="1:88" s="31" customFormat="1" ht="10.5" customHeight="1">
      <c r="A92" s="32"/>
      <c r="B92" s="37"/>
      <c r="C92" s="37"/>
      <c r="D92" s="42" t="s">
        <v>40</v>
      </c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57"/>
      <c r="AQ92" s="37"/>
      <c r="AR92" s="57"/>
      <c r="AS92" s="37"/>
      <c r="AT92" s="53"/>
      <c r="AU92" s="42" t="s">
        <v>58</v>
      </c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57"/>
      <c r="CH92" s="37"/>
      <c r="CI92" s="57"/>
      <c r="CJ92" s="32"/>
    </row>
    <row r="93" spans="1:88" s="31" customFormat="1" ht="10.5" customHeight="1">
      <c r="A93" s="32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55"/>
      <c r="AQ93" s="37"/>
      <c r="AR93" s="55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55"/>
      <c r="CH93" s="37"/>
      <c r="CI93" s="55"/>
      <c r="CJ93" s="32"/>
    </row>
    <row r="94" spans="1:88" s="31" customFormat="1" ht="10.5" customHeight="1">
      <c r="A94" s="32"/>
      <c r="B94" s="37"/>
      <c r="C94" s="37"/>
      <c r="D94" s="42" t="s">
        <v>41</v>
      </c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199">
        <v>5936317.2699999996</v>
      </c>
      <c r="AQ94" s="198"/>
      <c r="AR94" s="199">
        <v>6096854.3399999999</v>
      </c>
      <c r="AS94" s="37"/>
      <c r="AT94" s="37"/>
      <c r="AU94" s="45" t="s">
        <v>74</v>
      </c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57"/>
      <c r="CH94" s="37"/>
      <c r="CI94" s="57"/>
      <c r="CJ94" s="32"/>
    </row>
    <row r="95" spans="1:88" s="31" customFormat="1" ht="10.5" customHeight="1">
      <c r="A95" s="32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197"/>
      <c r="AQ95" s="198"/>
      <c r="AR95" s="199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55"/>
      <c r="CH95" s="37"/>
      <c r="CI95" s="55"/>
      <c r="CJ95" s="32"/>
    </row>
    <row r="96" spans="1:88" s="31" customFormat="1" ht="10.5" customHeight="1">
      <c r="A96" s="32"/>
      <c r="B96" s="37"/>
      <c r="C96" s="37"/>
      <c r="D96" s="45" t="s">
        <v>42</v>
      </c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199">
        <v>475472.71</v>
      </c>
      <c r="AQ96" s="198"/>
      <c r="AR96" s="199">
        <v>445472.71</v>
      </c>
      <c r="AS96" s="37"/>
      <c r="AT96" s="37"/>
      <c r="AU96" s="42" t="s">
        <v>91</v>
      </c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57"/>
      <c r="CH96" s="37"/>
      <c r="CI96" s="57"/>
      <c r="CJ96" s="32"/>
    </row>
    <row r="97" spans="1:88" s="31" customFormat="1" ht="10.5" customHeight="1">
      <c r="A97" s="32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197"/>
      <c r="AQ97" s="198"/>
      <c r="AR97" s="19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55"/>
      <c r="CH97" s="37"/>
      <c r="CI97" s="55"/>
      <c r="CJ97" s="32"/>
    </row>
    <row r="98" spans="1:88" s="31" customFormat="1" ht="10.5" customHeight="1">
      <c r="A98" s="32"/>
      <c r="B98" s="37"/>
      <c r="C98" s="37"/>
      <c r="D98" s="45" t="s">
        <v>43</v>
      </c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199">
        <v>-4314258.99</v>
      </c>
      <c r="AQ98" s="198"/>
      <c r="AR98" s="199">
        <v>-3119003.41</v>
      </c>
      <c r="AS98" s="37"/>
      <c r="AT98" s="37"/>
      <c r="AU98" s="42" t="s">
        <v>8</v>
      </c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199">
        <v>2528128</v>
      </c>
      <c r="CH98" s="198"/>
      <c r="CI98" s="199">
        <v>2102276</v>
      </c>
      <c r="CJ98" s="32"/>
    </row>
    <row r="99" spans="1:88" s="31" customFormat="1" ht="10.5" customHeight="1">
      <c r="A99" s="32"/>
      <c r="B99" s="37"/>
      <c r="C99" s="37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200"/>
      <c r="AQ99" s="200"/>
      <c r="AR99" s="200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197"/>
      <c r="CH99" s="198"/>
      <c r="CI99" s="197"/>
      <c r="CJ99" s="32"/>
    </row>
    <row r="100" spans="1:88" s="31" customFormat="1" ht="10.5" customHeight="1">
      <c r="A100" s="32"/>
      <c r="B100" s="37"/>
      <c r="C100" s="37"/>
      <c r="D100" s="42" t="s">
        <v>44</v>
      </c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199"/>
      <c r="AQ100" s="198"/>
      <c r="AR100" s="199"/>
      <c r="AS100" s="37"/>
      <c r="AT100" s="42" t="s">
        <v>61</v>
      </c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199">
        <f>+CG88+CG90+CG92+CG94+CG96+CG98</f>
        <v>2528128</v>
      </c>
      <c r="CH100" s="199"/>
      <c r="CI100" s="199">
        <f>+CI88+CI90+CI92+CI94+CI96+CI98</f>
        <v>2102276</v>
      </c>
      <c r="CJ100" s="32"/>
    </row>
    <row r="101" spans="1:88" s="31" customFormat="1" ht="10.5" customHeight="1">
      <c r="A101" s="32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197"/>
      <c r="AQ101" s="198"/>
      <c r="AR101" s="19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202"/>
      <c r="CH101" s="198"/>
      <c r="CI101" s="202"/>
      <c r="CJ101" s="32"/>
    </row>
    <row r="102" spans="1:88" s="31" customFormat="1" ht="10.5" customHeight="1">
      <c r="A102" s="32"/>
      <c r="B102" s="37"/>
      <c r="C102" s="37"/>
      <c r="D102" s="42" t="s">
        <v>45</v>
      </c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199"/>
      <c r="AQ102" s="198"/>
      <c r="AR102" s="199"/>
      <c r="AS102" s="151" t="s">
        <v>168</v>
      </c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199">
        <f>+CG100+CG66</f>
        <v>143854246.25</v>
      </c>
      <c r="CH102" s="198"/>
      <c r="CI102" s="199">
        <f>+CI100+CI66</f>
        <v>147942537.08000001</v>
      </c>
      <c r="CJ102" s="32"/>
    </row>
    <row r="103" spans="1:88" s="31" customFormat="1" ht="10.5" customHeight="1">
      <c r="A103" s="32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197"/>
      <c r="AQ103" s="198"/>
      <c r="AR103" s="197"/>
      <c r="AS103" s="42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202"/>
      <c r="CH103" s="198"/>
      <c r="CI103" s="202"/>
      <c r="CJ103" s="32"/>
    </row>
    <row r="104" spans="1:88" s="31" customFormat="1" ht="10.5" customHeight="1">
      <c r="A104" s="32"/>
      <c r="B104" s="37"/>
      <c r="C104" s="37"/>
      <c r="D104" s="42" t="s">
        <v>46</v>
      </c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199"/>
      <c r="AQ104" s="198"/>
      <c r="AR104" s="199"/>
      <c r="AS104" s="42" t="s">
        <v>9</v>
      </c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202"/>
      <c r="CH104" s="198"/>
      <c r="CI104" s="202"/>
      <c r="CJ104" s="32"/>
    </row>
    <row r="105" spans="1:88" s="31" customFormat="1" ht="10.5" customHeight="1">
      <c r="A105" s="32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197"/>
      <c r="AQ105" s="198"/>
      <c r="AR105" s="197"/>
      <c r="AS105" s="32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202"/>
      <c r="CH105" s="198"/>
      <c r="CI105" s="202"/>
      <c r="CJ105" s="32"/>
    </row>
    <row r="106" spans="1:88" s="31" customFormat="1" ht="10.5" customHeight="1">
      <c r="A106" s="32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197"/>
      <c r="AQ106" s="198"/>
      <c r="AR106" s="197"/>
      <c r="AS106" s="32"/>
      <c r="AT106" s="53" t="s">
        <v>10</v>
      </c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203">
        <f>SUM(CG108:CG112)</f>
        <v>5927205.4299999997</v>
      </c>
      <c r="CH106" s="198"/>
      <c r="CI106" s="203">
        <f>SUM(CI108:CI112)</f>
        <v>5927205.4299999997</v>
      </c>
      <c r="CJ106" s="32"/>
    </row>
    <row r="107" spans="1:88" s="31" customFormat="1" ht="10.5" customHeight="1">
      <c r="A107" s="32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197"/>
      <c r="AQ107" s="198"/>
      <c r="AR107" s="197"/>
      <c r="AS107" s="32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202"/>
      <c r="CH107" s="198"/>
      <c r="CI107" s="202"/>
      <c r="CJ107" s="32"/>
    </row>
    <row r="108" spans="1:88" s="31" customFormat="1" ht="10.5" customHeight="1">
      <c r="A108" s="32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197"/>
      <c r="AQ108" s="198"/>
      <c r="AR108" s="197"/>
      <c r="AS108" s="32"/>
      <c r="AT108" s="37"/>
      <c r="AU108" s="37" t="s">
        <v>11</v>
      </c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199">
        <v>5927205.4299999997</v>
      </c>
      <c r="CH108" s="198"/>
      <c r="CI108" s="199">
        <v>5927205.4299999997</v>
      </c>
      <c r="CJ108" s="32"/>
    </row>
    <row r="109" spans="1:88" s="31" customFormat="1" ht="10.5" customHeight="1">
      <c r="A109" s="32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197"/>
      <c r="AQ109" s="198"/>
      <c r="AR109" s="19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202"/>
      <c r="CH109" s="198"/>
      <c r="CI109" s="202"/>
      <c r="CJ109" s="32"/>
    </row>
    <row r="110" spans="1:88" s="31" customFormat="1" ht="10.5" customHeight="1">
      <c r="A110" s="32"/>
      <c r="B110" s="37"/>
      <c r="C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197"/>
      <c r="AQ110" s="198"/>
      <c r="AR110" s="197"/>
      <c r="AS110" s="37"/>
      <c r="AT110" s="37"/>
      <c r="AU110" s="37" t="s">
        <v>12</v>
      </c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197"/>
      <c r="CH110" s="198"/>
      <c r="CI110" s="197"/>
      <c r="CJ110" s="32"/>
    </row>
    <row r="111" spans="1:88" s="31" customFormat="1" ht="10.5" customHeight="1">
      <c r="A111" s="32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197"/>
      <c r="AQ111" s="198"/>
      <c r="AR111" s="19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202"/>
      <c r="CH111" s="198"/>
      <c r="CI111" s="202"/>
      <c r="CJ111" s="32"/>
    </row>
    <row r="112" spans="1:88" s="31" customFormat="1" ht="10.5" customHeight="1">
      <c r="A112" s="32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197"/>
      <c r="AQ112" s="198"/>
      <c r="AR112" s="197"/>
      <c r="AS112" s="37"/>
      <c r="AT112" s="37"/>
      <c r="AU112" s="37" t="s">
        <v>62</v>
      </c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197"/>
      <c r="CH112" s="198"/>
      <c r="CI112" s="197"/>
      <c r="CJ112" s="32"/>
    </row>
    <row r="113" spans="1:88" s="31" customFormat="1" ht="10.5" customHeight="1">
      <c r="A113" s="32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197"/>
      <c r="AQ113" s="198"/>
      <c r="AR113" s="19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202"/>
      <c r="CH113" s="198"/>
      <c r="CI113" s="202"/>
      <c r="CJ113" s="32"/>
    </row>
    <row r="114" spans="1:88" s="31" customFormat="1" ht="10.5" customHeight="1">
      <c r="A114" s="32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197"/>
      <c r="AQ114" s="198"/>
      <c r="AR114" s="197"/>
      <c r="AS114" s="37"/>
      <c r="AT114" s="53" t="s">
        <v>13</v>
      </c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203">
        <f>+CG116+CG118+CG124</f>
        <v>154713481.8699998</v>
      </c>
      <c r="CH114" s="198"/>
      <c r="CI114" s="203">
        <f>+CI116+CI118+CI124</f>
        <v>168868871.10999998</v>
      </c>
      <c r="CJ114" s="32"/>
    </row>
    <row r="115" spans="1:88" s="31" customFormat="1" ht="10.5" customHeight="1">
      <c r="A115" s="32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197"/>
      <c r="AQ115" s="198"/>
      <c r="AR115" s="19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202"/>
      <c r="CH115" s="198"/>
      <c r="CI115" s="202"/>
      <c r="CJ115" s="32"/>
    </row>
    <row r="116" spans="1:88" s="31" customFormat="1" ht="10.5" customHeight="1">
      <c r="A116" s="32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197"/>
      <c r="AQ116" s="198"/>
      <c r="AR116" s="197"/>
      <c r="AS116" s="37"/>
      <c r="AT116" s="37"/>
      <c r="AU116" s="37" t="s">
        <v>78</v>
      </c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199">
        <v>-13498015.45000021</v>
      </c>
      <c r="CH116" s="198"/>
      <c r="CI116" s="199">
        <v>77820085.789999962</v>
      </c>
      <c r="CJ116" s="32"/>
    </row>
    <row r="117" spans="1:88" s="31" customFormat="1" ht="10.5" customHeight="1">
      <c r="A117" s="32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197"/>
      <c r="AQ117" s="198"/>
      <c r="AR117" s="19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202"/>
      <c r="CH117" s="198"/>
      <c r="CI117" s="202"/>
      <c r="CJ117" s="32"/>
    </row>
    <row r="118" spans="1:88" s="31" customFormat="1" ht="10.5" customHeight="1">
      <c r="A118" s="32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197"/>
      <c r="AQ118" s="198"/>
      <c r="AR118" s="197"/>
      <c r="AS118" s="37"/>
      <c r="AT118" s="37"/>
      <c r="AU118" s="37" t="s">
        <v>77</v>
      </c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199">
        <v>167461713.28</v>
      </c>
      <c r="CH118" s="198"/>
      <c r="CI118" s="199">
        <v>89641627.489999995</v>
      </c>
      <c r="CJ118" s="32"/>
    </row>
    <row r="119" spans="1:88" s="31" customFormat="1" ht="10.5" customHeight="1">
      <c r="A119" s="32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197"/>
      <c r="AQ119" s="198"/>
      <c r="AR119" s="19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202"/>
      <c r="CH119" s="198"/>
      <c r="CI119" s="202"/>
      <c r="CJ119" s="32"/>
    </row>
    <row r="120" spans="1:88" s="31" customFormat="1" ht="10.5" customHeight="1">
      <c r="A120" s="32"/>
      <c r="B120" s="32"/>
      <c r="C120" s="32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197"/>
      <c r="AQ120" s="198"/>
      <c r="AR120" s="197"/>
      <c r="AS120" s="37"/>
      <c r="AT120" s="37"/>
      <c r="AU120" s="37" t="s">
        <v>73</v>
      </c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197"/>
      <c r="CH120" s="198"/>
      <c r="CI120" s="197"/>
      <c r="CJ120" s="32"/>
    </row>
    <row r="121" spans="1:88" s="31" customFormat="1" ht="10.5" customHeight="1">
      <c r="A121" s="32"/>
      <c r="B121" s="32"/>
      <c r="C121" s="32"/>
      <c r="D121" s="32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197"/>
      <c r="AQ121" s="198"/>
      <c r="AR121" s="19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202"/>
      <c r="CH121" s="198"/>
      <c r="CI121" s="202"/>
      <c r="CJ121" s="32"/>
    </row>
    <row r="122" spans="1:88" s="31" customFormat="1" ht="10.5" customHeight="1">
      <c r="A122" s="32"/>
      <c r="B122" s="32"/>
      <c r="C122" s="32"/>
      <c r="D122" s="32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197"/>
      <c r="AQ122" s="198"/>
      <c r="AR122" s="197"/>
      <c r="AS122" s="37"/>
      <c r="AT122" s="37"/>
      <c r="AU122" s="37" t="s">
        <v>15</v>
      </c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197"/>
      <c r="CH122" s="198"/>
      <c r="CI122" s="197"/>
      <c r="CJ122" s="32"/>
    </row>
    <row r="123" spans="1:88" s="31" customFormat="1" ht="10.5" customHeight="1">
      <c r="A123" s="32"/>
      <c r="B123" s="32"/>
      <c r="C123" s="32"/>
      <c r="D123" s="32"/>
      <c r="E123" s="142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197"/>
      <c r="AQ123" s="198"/>
      <c r="AR123" s="19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202"/>
      <c r="CH123" s="198"/>
      <c r="CI123" s="202"/>
      <c r="CJ123" s="32"/>
    </row>
    <row r="124" spans="1:88" s="31" customFormat="1" ht="10.5" customHeight="1">
      <c r="A124" s="32"/>
      <c r="B124" s="32"/>
      <c r="C124" s="32"/>
      <c r="D124" s="32"/>
      <c r="E124" s="142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197"/>
      <c r="AQ124" s="198"/>
      <c r="AR124" s="197"/>
      <c r="AS124" s="37"/>
      <c r="AT124" s="37"/>
      <c r="AU124" s="37" t="s">
        <v>14</v>
      </c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199">
        <v>749784.04</v>
      </c>
      <c r="CH124" s="198"/>
      <c r="CI124" s="199">
        <v>1407157.83</v>
      </c>
      <c r="CJ124" s="32"/>
    </row>
    <row r="125" spans="1:88" s="31" customFormat="1" ht="10.5" customHeight="1">
      <c r="A125" s="32"/>
      <c r="B125" s="32"/>
      <c r="C125" s="32"/>
      <c r="D125" s="32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197"/>
      <c r="AQ125" s="198"/>
      <c r="AR125" s="19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202"/>
      <c r="CH125" s="198"/>
      <c r="CI125" s="202"/>
      <c r="CJ125" s="32"/>
    </row>
    <row r="126" spans="1:88" s="31" customFormat="1" ht="10.5" customHeight="1">
      <c r="A126" s="32"/>
      <c r="B126" s="32"/>
      <c r="C126" s="32"/>
      <c r="D126" s="32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197"/>
      <c r="AQ126" s="198"/>
      <c r="AR126" s="197"/>
      <c r="AS126" s="32"/>
      <c r="AT126" s="134" t="s">
        <v>169</v>
      </c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203"/>
      <c r="CH126" s="198"/>
      <c r="CI126" s="203"/>
      <c r="CJ126" s="32"/>
    </row>
    <row r="127" spans="1:88" s="31" customFormat="1" ht="10.5" customHeight="1">
      <c r="A127" s="32"/>
      <c r="B127" s="32"/>
      <c r="C127" s="32"/>
      <c r="D127" s="32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198"/>
      <c r="AQ127" s="198"/>
      <c r="AR127" s="198"/>
      <c r="AS127" s="32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202"/>
      <c r="CH127" s="198"/>
      <c r="CI127" s="202"/>
      <c r="CJ127" s="32"/>
    </row>
    <row r="128" spans="1:88" s="31" customFormat="1" ht="10.5" customHeight="1">
      <c r="A128" s="32"/>
      <c r="B128" s="37"/>
      <c r="C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197"/>
      <c r="AQ128" s="198"/>
      <c r="AR128" s="197"/>
      <c r="AS128" s="32"/>
      <c r="AT128" s="37"/>
      <c r="AU128" s="37" t="s">
        <v>63</v>
      </c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197"/>
      <c r="CH128" s="200"/>
      <c r="CI128" s="197"/>
      <c r="CJ128" s="32"/>
    </row>
    <row r="129" spans="1:88" s="31" customFormat="1" ht="10.5" customHeight="1">
      <c r="A129" s="32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197"/>
      <c r="AQ129" s="198"/>
      <c r="AR129" s="197"/>
      <c r="AS129" s="32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202"/>
      <c r="CH129" s="198"/>
      <c r="CI129" s="202"/>
      <c r="CJ129" s="32"/>
    </row>
    <row r="130" spans="1:88" s="31" customFormat="1" ht="10.5" customHeight="1">
      <c r="A130" s="32"/>
      <c r="B130" s="37"/>
      <c r="C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197"/>
      <c r="AQ130" s="198"/>
      <c r="AR130" s="197"/>
      <c r="AS130" s="32"/>
      <c r="AT130" s="37"/>
      <c r="AU130" s="37" t="s">
        <v>79</v>
      </c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2"/>
      <c r="BP130" s="32"/>
      <c r="BQ130" s="32"/>
      <c r="BR130" s="32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197"/>
      <c r="CH130" s="200"/>
      <c r="CI130" s="197"/>
      <c r="CJ130" s="32"/>
    </row>
    <row r="131" spans="1:88" s="31" customFormat="1" ht="10.5" customHeight="1">
      <c r="A131" s="32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197"/>
      <c r="AQ131" s="198"/>
      <c r="AR131" s="197"/>
      <c r="AS131" s="32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202"/>
      <c r="CH131" s="198"/>
      <c r="CI131" s="202"/>
      <c r="CJ131" s="32"/>
    </row>
    <row r="132" spans="1:88" s="31" customFormat="1" ht="10.5" customHeight="1">
      <c r="A132" s="32"/>
      <c r="B132" s="37"/>
      <c r="C132" s="42" t="s">
        <v>16</v>
      </c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199">
        <f>+AP88+AP90+AP92+AP94+AP96+AP98+AP100+AP102+AP104</f>
        <v>2097530.9899999993</v>
      </c>
      <c r="AQ132" s="198"/>
      <c r="AR132" s="199">
        <f>+AR88+AR90+AR92+AR94+AR96+AR98+AR100+AR102+AR104</f>
        <v>3423323.6399999997</v>
      </c>
      <c r="AS132" s="42" t="s">
        <v>64</v>
      </c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203">
        <f>+CG106+CG114+CG126</f>
        <v>160640687.2999998</v>
      </c>
      <c r="CH132" s="198"/>
      <c r="CI132" s="203">
        <f>+CI106+CI114+CI126</f>
        <v>174796076.53999999</v>
      </c>
      <c r="CJ132" s="32"/>
    </row>
    <row r="133" spans="1:88" s="31" customFormat="1" ht="10.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197"/>
      <c r="AQ133" s="200"/>
      <c r="AR133" s="197"/>
      <c r="AS133" s="37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202"/>
      <c r="CH133" s="200"/>
      <c r="CI133" s="202"/>
      <c r="CJ133" s="32"/>
    </row>
    <row r="134" spans="1:88" s="31" customFormat="1" ht="10.5" customHeight="1">
      <c r="A134" s="32"/>
      <c r="B134" s="151" t="s">
        <v>166</v>
      </c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199">
        <f>+AP66+AP132</f>
        <v>304494933.54999995</v>
      </c>
      <c r="AQ134" s="201"/>
      <c r="AR134" s="199">
        <f>+AR66+AR132</f>
        <v>322738613.62</v>
      </c>
      <c r="AS134" s="151" t="s">
        <v>170</v>
      </c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199">
        <f>+CG102+CG132</f>
        <v>304494933.54999983</v>
      </c>
      <c r="CH134" s="201"/>
      <c r="CI134" s="199">
        <f>+CI102+CI132</f>
        <v>322738613.62</v>
      </c>
      <c r="CJ134" s="32"/>
    </row>
    <row r="135" spans="1:88" s="31" customFormat="1" ht="10.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9"/>
      <c r="AQ135" s="58"/>
      <c r="AR135" s="59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8"/>
      <c r="BS135" s="58"/>
      <c r="BT135" s="58"/>
      <c r="BU135" s="58"/>
      <c r="BV135" s="58"/>
      <c r="BW135" s="58"/>
      <c r="BX135" s="58"/>
      <c r="BY135" s="58"/>
      <c r="BZ135" s="58"/>
      <c r="CA135" s="58"/>
      <c r="CB135" s="58"/>
      <c r="CC135" s="58"/>
      <c r="CD135" s="58"/>
      <c r="CE135" s="58"/>
      <c r="CF135" s="58"/>
      <c r="CG135" s="60"/>
      <c r="CH135" s="58"/>
      <c r="CI135" s="60"/>
      <c r="CJ135" s="61"/>
    </row>
    <row r="136" spans="1:88" s="31" customFormat="1" ht="10.5" customHeight="1">
      <c r="A136" s="32"/>
      <c r="AP136" s="36"/>
      <c r="AR136" s="36"/>
      <c r="AS136" s="37"/>
      <c r="CG136" s="189"/>
      <c r="CI136" s="32"/>
    </row>
    <row r="137" spans="1:88" s="31" customFormat="1" ht="10.5" customHeight="1">
      <c r="A137" s="32"/>
      <c r="AP137" s="36"/>
      <c r="AR137" s="36"/>
      <c r="AS137" s="37"/>
      <c r="CG137" s="32"/>
      <c r="CI137" s="32"/>
    </row>
    <row r="138" spans="1:88" s="31" customFormat="1" ht="10.5" customHeight="1">
      <c r="A138" s="32"/>
      <c r="AP138" s="36"/>
      <c r="AR138" s="36"/>
      <c r="AS138" s="37"/>
      <c r="CG138" s="32"/>
      <c r="CI138" s="32"/>
    </row>
    <row r="139" spans="1:88" s="31" customFormat="1" ht="10.5" customHeight="1">
      <c r="A139" s="32"/>
      <c r="B139" s="38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39"/>
      <c r="AQ139" s="41"/>
      <c r="AR139" s="39"/>
      <c r="AS139" s="39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  <c r="BP139" s="41"/>
      <c r="BQ139" s="41"/>
      <c r="BR139" s="41"/>
      <c r="BS139" s="41"/>
      <c r="BT139" s="41"/>
      <c r="BU139" s="41"/>
      <c r="BV139" s="41"/>
      <c r="BW139" s="41"/>
      <c r="BX139" s="41"/>
      <c r="BY139" s="41"/>
      <c r="BZ139" s="41"/>
      <c r="CA139" s="41"/>
      <c r="CB139" s="41"/>
      <c r="CC139" s="41"/>
      <c r="CD139" s="41"/>
      <c r="CE139" s="41"/>
      <c r="CF139" s="41"/>
      <c r="CG139" s="39"/>
      <c r="CH139" s="41"/>
      <c r="CI139" s="39"/>
    </row>
    <row r="140" spans="1:88" s="31" customFormat="1" ht="10.5" customHeight="1">
      <c r="A140" s="32"/>
      <c r="B140" s="40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39"/>
      <c r="AQ140" s="41"/>
      <c r="AR140" s="39"/>
      <c r="AS140" s="39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1"/>
      <c r="CA140" s="41"/>
      <c r="CB140" s="41"/>
      <c r="CC140" s="41"/>
      <c r="CD140" s="41"/>
      <c r="CE140" s="41"/>
      <c r="CF140" s="41"/>
      <c r="CG140" s="39"/>
      <c r="CH140" s="41"/>
      <c r="CI140" s="39"/>
    </row>
    <row r="141" spans="1:88" s="31" customFormat="1" ht="10.5" customHeight="1">
      <c r="A141" s="32"/>
      <c r="AP141" s="36"/>
      <c r="AR141" s="36"/>
      <c r="AS141" s="37"/>
      <c r="CG141" s="32"/>
      <c r="CI141" s="32"/>
    </row>
    <row r="142" spans="1:88" s="31" customFormat="1" ht="10.5" customHeight="1">
      <c r="A142" s="74" t="s">
        <v>447</v>
      </c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9"/>
      <c r="AQ142" s="38"/>
      <c r="AR142" s="39"/>
      <c r="AS142" s="39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9"/>
      <c r="CH142" s="38"/>
      <c r="CI142" s="39"/>
      <c r="CJ142" s="41"/>
    </row>
    <row r="143" spans="1:88" s="31" customFormat="1" ht="10.5" customHeight="1">
      <c r="A143" s="42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3"/>
      <c r="AQ143" s="42"/>
      <c r="AR143" s="43"/>
      <c r="AS143" s="141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5"/>
      <c r="CH143" s="42"/>
      <c r="CI143" s="45"/>
      <c r="CJ143" s="46"/>
    </row>
    <row r="144" spans="1:88" s="31" customFormat="1" ht="6.2" customHeight="1"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3"/>
      <c r="AQ144" s="47"/>
      <c r="AR144" s="43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H144" s="47"/>
    </row>
    <row r="145" spans="2:86" s="31" customFormat="1" ht="6.2" customHeight="1"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3"/>
      <c r="AQ145" s="47"/>
      <c r="AR145" s="43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H145" s="47"/>
    </row>
    <row r="146" spans="2:86" s="31" customFormat="1" ht="6.2" customHeight="1"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3"/>
      <c r="AQ146" s="47"/>
      <c r="AR146" s="43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H146" s="47"/>
    </row>
    <row r="147" spans="2:86" s="31" customFormat="1" ht="6.2" customHeight="1"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3"/>
      <c r="AQ147" s="47"/>
      <c r="AR147" s="43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H147" s="47"/>
    </row>
    <row r="148" spans="2:86" s="31" customFormat="1" ht="6.2" customHeight="1"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3"/>
      <c r="AQ148" s="47"/>
      <c r="AR148" s="43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H148" s="47"/>
    </row>
    <row r="149" spans="2:86" s="31" customFormat="1" ht="6.2" customHeight="1"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3"/>
      <c r="AQ149" s="47"/>
      <c r="AR149" s="43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H149" s="47"/>
    </row>
    <row r="150" spans="2:86" s="31" customFormat="1" ht="6.2" customHeight="1"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3"/>
      <c r="AQ150" s="47"/>
      <c r="AR150" s="43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H150" s="47"/>
    </row>
    <row r="151" spans="2:86" s="31" customFormat="1" ht="6.2" customHeight="1"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3"/>
      <c r="AQ151" s="47"/>
      <c r="AR151" s="43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H151" s="47"/>
    </row>
    <row r="152" spans="2:86" s="31" customFormat="1" ht="6.2" customHeight="1"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3"/>
      <c r="AQ152" s="47"/>
      <c r="AR152" s="43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H152" s="47"/>
    </row>
    <row r="153" spans="2:86" s="31" customFormat="1" ht="6.2" customHeight="1"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3"/>
      <c r="AQ153" s="47"/>
      <c r="AR153" s="43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H153" s="47"/>
    </row>
    <row r="154" spans="2:86" s="31" customFormat="1" ht="6.2" customHeight="1"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3"/>
      <c r="AQ154" s="47"/>
      <c r="AR154" s="43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H154" s="47"/>
    </row>
    <row r="155" spans="2:86" s="31" customFormat="1" ht="6.2" customHeight="1"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3"/>
      <c r="AQ155" s="47"/>
      <c r="AR155" s="43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H155" s="47"/>
    </row>
    <row r="156" spans="2:86" s="31" customFormat="1"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3"/>
      <c r="AQ156" s="47"/>
      <c r="AR156" s="43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H156" s="47"/>
    </row>
    <row r="157" spans="2:86" s="31" customFormat="1"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3"/>
      <c r="AQ157" s="47"/>
      <c r="AR157" s="43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H157" s="47"/>
    </row>
    <row r="158" spans="2:86" s="31" customFormat="1"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3"/>
      <c r="AQ158" s="47"/>
      <c r="AR158" s="43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H158" s="47"/>
    </row>
    <row r="159" spans="2:86" s="31" customFormat="1"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3"/>
      <c r="AQ159" s="47"/>
      <c r="AR159" s="43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H159" s="47"/>
    </row>
    <row r="160" spans="2:86" s="31" customFormat="1"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3"/>
      <c r="AQ160" s="47"/>
      <c r="AR160" s="43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H160" s="47"/>
    </row>
    <row r="161" spans="2:86" s="31" customFormat="1"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3"/>
      <c r="AQ161" s="47"/>
      <c r="AR161" s="43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H161" s="47"/>
    </row>
    <row r="162" spans="2:86" s="31" customFormat="1"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3"/>
      <c r="AQ162" s="47"/>
      <c r="AR162" s="43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H162" s="47"/>
    </row>
    <row r="163" spans="2:86" s="31" customFormat="1"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3"/>
      <c r="AQ163" s="47"/>
      <c r="AR163" s="43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H163" s="47"/>
    </row>
    <row r="164" spans="2:86" s="31" customFormat="1"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3"/>
      <c r="AQ164" s="47"/>
      <c r="AR164" s="43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H164" s="47"/>
    </row>
    <row r="165" spans="2:86" s="31" customFormat="1"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3"/>
      <c r="AQ165" s="47"/>
      <c r="AR165" s="43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H165" s="47"/>
    </row>
    <row r="166" spans="2:86" s="31" customFormat="1"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3"/>
      <c r="AQ166" s="47"/>
      <c r="AR166" s="43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H166" s="47"/>
    </row>
    <row r="167" spans="2:86" s="31" customFormat="1"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3"/>
      <c r="AQ167" s="47"/>
      <c r="AR167" s="43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H167" s="47"/>
    </row>
    <row r="168" spans="2:86" s="31" customFormat="1"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3"/>
      <c r="AQ168" s="47"/>
      <c r="AR168" s="43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H168" s="47"/>
    </row>
    <row r="169" spans="2:86" s="31" customFormat="1"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3"/>
      <c r="AQ169" s="47"/>
      <c r="AR169" s="43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H169" s="47"/>
    </row>
    <row r="170" spans="2:86" s="31" customFormat="1"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3"/>
      <c r="AQ170" s="47"/>
      <c r="AR170" s="43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H170" s="47"/>
    </row>
    <row r="171" spans="2:86" s="31" customFormat="1"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3"/>
      <c r="AQ171" s="47"/>
      <c r="AR171" s="43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H171" s="47"/>
    </row>
    <row r="172" spans="2:86" s="31" customFormat="1"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3"/>
      <c r="AQ172" s="47"/>
      <c r="AR172" s="43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H172" s="47"/>
    </row>
    <row r="173" spans="2:86" s="31" customFormat="1"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3"/>
      <c r="AQ173" s="47"/>
      <c r="AR173" s="43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H173" s="47"/>
    </row>
    <row r="174" spans="2:86" s="31" customFormat="1"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3"/>
      <c r="AQ174" s="47"/>
      <c r="AR174" s="43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H174" s="47"/>
    </row>
    <row r="175" spans="2:86" s="31" customFormat="1"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3"/>
      <c r="AQ175" s="47"/>
      <c r="AR175" s="43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H175" s="47"/>
    </row>
    <row r="176" spans="2:86" s="31" customFormat="1"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3"/>
      <c r="AQ176" s="47"/>
      <c r="AR176" s="43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H176" s="47"/>
    </row>
    <row r="177" spans="2:86" s="31" customFormat="1"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3"/>
      <c r="AQ177" s="47"/>
      <c r="AR177" s="43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H177" s="47"/>
    </row>
    <row r="178" spans="2:86" s="31" customFormat="1"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3"/>
      <c r="AQ178" s="47"/>
      <c r="AR178" s="43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H178" s="47"/>
    </row>
    <row r="179" spans="2:86" s="31" customFormat="1"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3"/>
      <c r="AQ179" s="47"/>
      <c r="AR179" s="43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H179" s="47"/>
    </row>
    <row r="180" spans="2:86" s="31" customFormat="1"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3"/>
      <c r="AQ180" s="47"/>
      <c r="AR180" s="43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H180" s="47"/>
    </row>
    <row r="181" spans="2:86" s="31" customFormat="1"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3"/>
      <c r="AQ181" s="47"/>
      <c r="AR181" s="43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H181" s="47"/>
    </row>
    <row r="182" spans="2:86" s="31" customFormat="1"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3"/>
      <c r="AQ182" s="47"/>
      <c r="AR182" s="43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H182" s="47"/>
    </row>
    <row r="183" spans="2:86" s="31" customFormat="1"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3"/>
      <c r="AQ183" s="47"/>
      <c r="AR183" s="43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H183" s="47"/>
    </row>
    <row r="184" spans="2:86" s="31" customFormat="1"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3"/>
      <c r="AQ184" s="47"/>
      <c r="AR184" s="43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H184" s="47"/>
    </row>
    <row r="185" spans="2:86" s="31" customFormat="1"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3"/>
      <c r="AQ185" s="47"/>
      <c r="AR185" s="43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H185" s="47"/>
    </row>
    <row r="186" spans="2:86" s="31" customFormat="1"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3"/>
      <c r="AQ186" s="47"/>
      <c r="AR186" s="43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H186" s="47"/>
    </row>
    <row r="187" spans="2:86" s="31" customFormat="1"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3"/>
      <c r="AQ187" s="47"/>
      <c r="AR187" s="43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H187" s="47"/>
    </row>
    <row r="188" spans="2:86" s="31" customFormat="1"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3"/>
      <c r="AQ188" s="47"/>
      <c r="AR188" s="43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H188" s="47"/>
    </row>
    <row r="189" spans="2:86" s="31" customFormat="1"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3"/>
      <c r="AQ189" s="47"/>
      <c r="AR189" s="43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H189" s="47"/>
    </row>
    <row r="190" spans="2:86" s="31" customFormat="1"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3"/>
      <c r="AQ190" s="47"/>
      <c r="AR190" s="43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H190" s="47"/>
    </row>
    <row r="191" spans="2:86" s="31" customFormat="1"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3"/>
      <c r="AQ191" s="47"/>
      <c r="AR191" s="43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H191" s="47"/>
    </row>
    <row r="192" spans="2:86" s="31" customFormat="1"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3"/>
      <c r="AQ192" s="47"/>
      <c r="AR192" s="43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H192" s="47"/>
    </row>
    <row r="193" spans="2:86" s="31" customFormat="1"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3"/>
      <c r="AQ193" s="47"/>
      <c r="AR193" s="43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H193" s="47"/>
    </row>
    <row r="194" spans="2:86" s="31" customFormat="1"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3"/>
      <c r="AQ194" s="47"/>
      <c r="AR194" s="43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H194" s="47"/>
    </row>
    <row r="195" spans="2:86" s="31" customFormat="1"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3"/>
      <c r="AQ195" s="47"/>
      <c r="AR195" s="43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H195" s="47"/>
    </row>
    <row r="196" spans="2:86" s="31" customFormat="1"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3"/>
      <c r="AQ196" s="47"/>
      <c r="AR196" s="43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H196" s="47"/>
    </row>
    <row r="197" spans="2:86" s="31" customFormat="1"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3"/>
      <c r="AQ197" s="47"/>
      <c r="AR197" s="43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H197" s="47"/>
    </row>
    <row r="198" spans="2:86" s="31" customFormat="1"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3"/>
      <c r="AQ198" s="47"/>
      <c r="AR198" s="43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H198" s="47"/>
    </row>
    <row r="199" spans="2:86" s="31" customFormat="1"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3"/>
      <c r="AQ199" s="47"/>
      <c r="AR199" s="43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H199" s="47"/>
    </row>
    <row r="200" spans="2:86" s="31" customFormat="1"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3"/>
      <c r="AQ200" s="47"/>
      <c r="AR200" s="43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H200" s="47"/>
    </row>
    <row r="201" spans="2:86" s="31" customFormat="1"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3"/>
      <c r="AQ201" s="47"/>
      <c r="AR201" s="43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H201" s="47"/>
    </row>
    <row r="202" spans="2:86" s="31" customFormat="1"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3"/>
      <c r="AQ202" s="47"/>
      <c r="AR202" s="43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H202" s="47"/>
    </row>
    <row r="203" spans="2:86" s="31" customFormat="1"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3"/>
      <c r="AQ203" s="47"/>
      <c r="AR203" s="43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H203" s="47"/>
    </row>
    <row r="204" spans="2:86" s="31" customFormat="1"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3"/>
      <c r="AQ204" s="47"/>
      <c r="AR204" s="43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H204" s="47"/>
    </row>
    <row r="205" spans="2:86" s="31" customFormat="1"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3"/>
      <c r="AQ205" s="47"/>
      <c r="AR205" s="43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H205" s="47"/>
    </row>
    <row r="206" spans="2:86" s="31" customFormat="1"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3"/>
      <c r="AQ206" s="47"/>
      <c r="AR206" s="43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H206" s="47"/>
    </row>
    <row r="207" spans="2:86" s="31" customFormat="1"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3"/>
      <c r="AQ207" s="47"/>
      <c r="AR207" s="43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H207" s="47"/>
    </row>
    <row r="208" spans="2:86" s="31" customFormat="1"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3"/>
      <c r="AQ208" s="47"/>
      <c r="AR208" s="43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H208" s="47"/>
    </row>
    <row r="209" spans="2:86" s="31" customFormat="1"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3"/>
      <c r="AQ209" s="47"/>
      <c r="AR209" s="43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H209" s="47"/>
    </row>
    <row r="210" spans="2:86" s="31" customFormat="1"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3"/>
      <c r="AQ210" s="47"/>
      <c r="AR210" s="43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H210" s="47"/>
    </row>
    <row r="211" spans="2:86" s="31" customFormat="1"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3"/>
      <c r="AQ211" s="47"/>
      <c r="AR211" s="43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H211" s="47"/>
    </row>
    <row r="212" spans="2:86" s="31" customFormat="1"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3"/>
      <c r="AQ212" s="47"/>
      <c r="AR212" s="43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H212" s="47"/>
    </row>
    <row r="213" spans="2:86" s="31" customFormat="1"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3"/>
      <c r="AQ213" s="47"/>
      <c r="AR213" s="43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H213" s="47"/>
    </row>
    <row r="214" spans="2:86" s="31" customFormat="1"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3"/>
      <c r="AQ214" s="47"/>
      <c r="AR214" s="43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H214" s="47"/>
    </row>
    <row r="215" spans="2:86" s="31" customFormat="1"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3"/>
      <c r="AQ215" s="47"/>
      <c r="AR215" s="43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H215" s="47"/>
    </row>
    <row r="216" spans="2:86" s="31" customFormat="1"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3"/>
      <c r="AQ216" s="47"/>
      <c r="AR216" s="43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H216" s="47"/>
    </row>
    <row r="217" spans="2:86" s="31" customFormat="1"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3"/>
      <c r="AQ217" s="47"/>
      <c r="AR217" s="43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H217" s="47"/>
    </row>
    <row r="218" spans="2:86" s="31" customFormat="1"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3"/>
      <c r="AQ218" s="47"/>
      <c r="AR218" s="43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H218" s="47"/>
    </row>
    <row r="219" spans="2:86" s="31" customFormat="1"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43"/>
      <c r="AQ219" s="47"/>
      <c r="AR219" s="43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H219" s="47"/>
    </row>
    <row r="220" spans="2:86" s="31" customFormat="1"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3"/>
      <c r="AQ220" s="47"/>
      <c r="AR220" s="43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H220" s="47"/>
    </row>
    <row r="221" spans="2:86" s="31" customFormat="1"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3"/>
      <c r="AQ221" s="47"/>
      <c r="AR221" s="43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H221" s="47"/>
    </row>
    <row r="222" spans="2:86" s="31" customFormat="1"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43"/>
      <c r="AQ222" s="47"/>
      <c r="AR222" s="43"/>
      <c r="AS222" s="47"/>
      <c r="AT222" s="47"/>
      <c r="AU222" s="47"/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  <c r="BG222" s="47"/>
      <c r="BH222" s="47"/>
      <c r="BI222" s="47"/>
      <c r="BJ222" s="47"/>
      <c r="BK222" s="47"/>
      <c r="BL222" s="47"/>
      <c r="BM222" s="47"/>
      <c r="BN222" s="47"/>
      <c r="BO222" s="47"/>
      <c r="BP222" s="47"/>
      <c r="BQ222" s="47"/>
      <c r="BR222" s="47"/>
      <c r="BS222" s="47"/>
      <c r="BT222" s="47"/>
      <c r="BU222" s="47"/>
      <c r="BV222" s="47"/>
      <c r="BW222" s="47"/>
      <c r="BX222" s="47"/>
      <c r="BY222" s="47"/>
      <c r="BZ222" s="47"/>
      <c r="CA222" s="47"/>
      <c r="CB222" s="47"/>
      <c r="CC222" s="47"/>
      <c r="CD222" s="47"/>
      <c r="CE222" s="47"/>
      <c r="CF222" s="47"/>
      <c r="CH222" s="47"/>
    </row>
    <row r="223" spans="2:86" s="31" customFormat="1"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43"/>
      <c r="AQ223" s="47"/>
      <c r="AR223" s="43"/>
      <c r="AS223" s="47"/>
      <c r="AT223" s="47"/>
      <c r="AU223" s="47"/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  <c r="BZ223" s="47"/>
      <c r="CA223" s="47"/>
      <c r="CB223" s="47"/>
      <c r="CC223" s="47"/>
      <c r="CD223" s="47"/>
      <c r="CE223" s="47"/>
      <c r="CF223" s="47"/>
      <c r="CH223" s="47"/>
    </row>
    <row r="224" spans="2:86" s="31" customFormat="1"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3"/>
      <c r="AQ224" s="47"/>
      <c r="AR224" s="43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H224" s="47"/>
    </row>
    <row r="225" spans="2:86" s="31" customFormat="1"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3"/>
      <c r="AQ225" s="47"/>
      <c r="AR225" s="43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H225" s="47"/>
    </row>
    <row r="226" spans="2:86" s="31" customFormat="1"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3"/>
      <c r="AQ226" s="47"/>
      <c r="AR226" s="43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H226" s="47"/>
    </row>
    <row r="227" spans="2:86" s="31" customFormat="1"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3"/>
      <c r="AQ227" s="47"/>
      <c r="AR227" s="43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H227" s="47"/>
    </row>
    <row r="228" spans="2:86" s="31" customFormat="1"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3"/>
      <c r="AQ228" s="47"/>
      <c r="AR228" s="43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H228" s="47"/>
    </row>
    <row r="229" spans="2:86" s="31" customFormat="1"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3"/>
      <c r="AQ229" s="47"/>
      <c r="AR229" s="43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H229" s="47"/>
    </row>
    <row r="230" spans="2:86" s="31" customFormat="1"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3"/>
      <c r="AQ230" s="47"/>
      <c r="AR230" s="43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H230" s="47"/>
    </row>
    <row r="231" spans="2:86" s="31" customFormat="1"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3"/>
      <c r="AQ231" s="47"/>
      <c r="AR231" s="43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H231" s="47"/>
    </row>
    <row r="232" spans="2:86" s="31" customFormat="1"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3"/>
      <c r="AQ232" s="47"/>
      <c r="AR232" s="43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H232" s="47"/>
    </row>
    <row r="233" spans="2:86" s="31" customFormat="1"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3"/>
      <c r="AQ233" s="47"/>
      <c r="AR233" s="43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H233" s="47"/>
    </row>
    <row r="234" spans="2:86" s="31" customFormat="1"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3"/>
      <c r="AQ234" s="47"/>
      <c r="AR234" s="43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H234" s="47"/>
    </row>
    <row r="235" spans="2:86" s="31" customFormat="1"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3"/>
      <c r="AQ235" s="47"/>
      <c r="AR235" s="43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H235" s="47"/>
    </row>
    <row r="236" spans="2:86" s="31" customFormat="1"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3"/>
      <c r="AQ236" s="47"/>
      <c r="AR236" s="43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H236" s="47"/>
    </row>
    <row r="237" spans="2:86" s="31" customFormat="1"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3"/>
      <c r="AQ237" s="47"/>
      <c r="AR237" s="43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H237" s="47"/>
    </row>
    <row r="238" spans="2:86" s="31" customFormat="1"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3"/>
      <c r="AQ238" s="47"/>
      <c r="AR238" s="43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H238" s="47"/>
    </row>
    <row r="239" spans="2:86" s="31" customFormat="1"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3"/>
      <c r="AQ239" s="47"/>
      <c r="AR239" s="43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H239" s="47"/>
    </row>
    <row r="240" spans="2:86" s="31" customFormat="1"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3"/>
      <c r="AQ240" s="47"/>
      <c r="AR240" s="43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H240" s="47"/>
    </row>
    <row r="241" spans="2:86" s="31" customFormat="1"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3"/>
      <c r="AQ241" s="47"/>
      <c r="AR241" s="43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H241" s="47"/>
    </row>
    <row r="242" spans="2:86" s="31" customFormat="1"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3"/>
      <c r="AQ242" s="47"/>
      <c r="AR242" s="43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H242" s="47"/>
    </row>
    <row r="243" spans="2:86" s="31" customFormat="1"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3"/>
      <c r="AQ243" s="47"/>
      <c r="AR243" s="43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H243" s="47"/>
    </row>
    <row r="244" spans="2:86" s="31" customFormat="1"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3"/>
      <c r="AQ244" s="47"/>
      <c r="AR244" s="43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H244" s="47"/>
    </row>
    <row r="245" spans="2:86" s="31" customFormat="1"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3"/>
      <c r="AQ245" s="47"/>
      <c r="AR245" s="43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H245" s="47"/>
    </row>
    <row r="246" spans="2:86" s="31" customFormat="1"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3"/>
      <c r="AQ246" s="47"/>
      <c r="AR246" s="43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H246" s="47"/>
    </row>
    <row r="247" spans="2:86" s="31" customFormat="1"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3"/>
      <c r="AQ247" s="47"/>
      <c r="AR247" s="43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H247" s="47"/>
    </row>
    <row r="248" spans="2:86" s="31" customFormat="1"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3"/>
      <c r="AQ248" s="47"/>
      <c r="AR248" s="43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H248" s="47"/>
    </row>
    <row r="249" spans="2:86" s="31" customFormat="1"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3"/>
      <c r="AQ249" s="47"/>
      <c r="AR249" s="43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H249" s="47"/>
    </row>
    <row r="250" spans="2:86" s="31" customFormat="1"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3"/>
      <c r="AQ250" s="47"/>
      <c r="AR250" s="43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H250" s="47"/>
    </row>
    <row r="251" spans="2:86" s="31" customFormat="1"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3"/>
      <c r="AQ251" s="47"/>
      <c r="AR251" s="43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H251" s="47"/>
    </row>
    <row r="252" spans="2:86" s="31" customFormat="1"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3"/>
      <c r="AQ252" s="47"/>
      <c r="AR252" s="43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H252" s="47"/>
    </row>
    <row r="253" spans="2:86" s="31" customFormat="1"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3"/>
      <c r="AQ253" s="47"/>
      <c r="AR253" s="43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H253" s="47"/>
    </row>
    <row r="254" spans="2:86" s="31" customFormat="1"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3"/>
      <c r="AQ254" s="47"/>
      <c r="AR254" s="43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H254" s="47"/>
    </row>
    <row r="255" spans="2:86" s="31" customFormat="1"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3"/>
      <c r="AQ255" s="47"/>
      <c r="AR255" s="43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H255" s="47"/>
    </row>
    <row r="256" spans="2:86" s="31" customFormat="1"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3"/>
      <c r="AQ256" s="47"/>
      <c r="AR256" s="43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H256" s="47"/>
    </row>
    <row r="257" spans="2:86" s="31" customFormat="1"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3"/>
      <c r="AQ257" s="47"/>
      <c r="AR257" s="43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H257" s="47"/>
    </row>
    <row r="258" spans="2:86" s="31" customFormat="1"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3"/>
      <c r="AQ258" s="47"/>
      <c r="AR258" s="43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H258" s="47"/>
    </row>
    <row r="259" spans="2:86" s="31" customFormat="1"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3"/>
      <c r="AQ259" s="47"/>
      <c r="AR259" s="43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H259" s="47"/>
    </row>
    <row r="260" spans="2:86" s="31" customFormat="1"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3"/>
      <c r="AQ260" s="47"/>
      <c r="AR260" s="43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H260" s="47"/>
    </row>
    <row r="261" spans="2:86" s="31" customFormat="1"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3"/>
      <c r="AQ261" s="47"/>
      <c r="AR261" s="43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H261" s="47"/>
    </row>
    <row r="262" spans="2:86" s="31" customFormat="1"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3"/>
      <c r="AQ262" s="47"/>
      <c r="AR262" s="43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H262" s="47"/>
    </row>
    <row r="263" spans="2:86" s="31" customFormat="1"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3"/>
      <c r="AQ263" s="47"/>
      <c r="AR263" s="43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H263" s="47"/>
    </row>
    <row r="264" spans="2:86" s="31" customFormat="1"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3"/>
      <c r="AQ264" s="47"/>
      <c r="AR264" s="43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H264" s="47"/>
    </row>
    <row r="265" spans="2:86" s="31" customFormat="1"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3"/>
      <c r="AQ265" s="47"/>
      <c r="AR265" s="43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H265" s="47"/>
    </row>
    <row r="266" spans="2:86" s="31" customFormat="1"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3"/>
      <c r="AQ266" s="47"/>
      <c r="AR266" s="43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H266" s="47"/>
    </row>
    <row r="267" spans="2:86" s="31" customFormat="1"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3"/>
      <c r="AQ267" s="47"/>
      <c r="AR267" s="43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H267" s="47"/>
    </row>
    <row r="268" spans="2:86" s="31" customFormat="1"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3"/>
      <c r="AQ268" s="47"/>
      <c r="AR268" s="43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H268" s="47"/>
    </row>
    <row r="269" spans="2:86" s="31" customFormat="1"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3"/>
      <c r="AQ269" s="47"/>
      <c r="AR269" s="43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H269" s="47"/>
    </row>
    <row r="270" spans="2:86" s="31" customFormat="1"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3"/>
      <c r="AQ270" s="47"/>
      <c r="AR270" s="43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H270" s="47"/>
    </row>
    <row r="271" spans="2:86" s="31" customFormat="1"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3"/>
      <c r="AQ271" s="47"/>
      <c r="AR271" s="43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H271" s="47"/>
    </row>
    <row r="272" spans="2:86" s="31" customFormat="1"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3"/>
      <c r="AQ272" s="47"/>
      <c r="AR272" s="43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H272" s="47"/>
    </row>
    <row r="273" spans="2:86" s="31" customFormat="1"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3"/>
      <c r="AQ273" s="47"/>
      <c r="AR273" s="43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H273" s="47"/>
    </row>
    <row r="274" spans="2:86" s="31" customFormat="1"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3"/>
      <c r="AQ274" s="47"/>
      <c r="AR274" s="43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H274" s="47"/>
    </row>
    <row r="275" spans="2:86" s="31" customFormat="1"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3"/>
      <c r="AQ275" s="47"/>
      <c r="AR275" s="43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H275" s="47"/>
    </row>
    <row r="276" spans="2:86" s="31" customFormat="1"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3"/>
      <c r="AQ276" s="47"/>
      <c r="AR276" s="43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H276" s="47"/>
    </row>
    <row r="277" spans="2:86" s="31" customFormat="1"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3"/>
      <c r="AQ277" s="47"/>
      <c r="AR277" s="43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H277" s="47"/>
    </row>
    <row r="278" spans="2:86" s="31" customFormat="1"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3"/>
      <c r="AQ278" s="47"/>
      <c r="AR278" s="43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H278" s="47"/>
    </row>
    <row r="279" spans="2:86" s="31" customFormat="1"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3"/>
      <c r="AQ279" s="47"/>
      <c r="AR279" s="43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H279" s="47"/>
    </row>
    <row r="280" spans="2:86" s="31" customFormat="1"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3"/>
      <c r="AQ280" s="47"/>
      <c r="AR280" s="43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H280" s="47"/>
    </row>
    <row r="281" spans="2:86" s="31" customFormat="1"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3"/>
      <c r="AQ281" s="47"/>
      <c r="AR281" s="43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H281" s="47"/>
    </row>
    <row r="282" spans="2:86" s="31" customFormat="1"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3"/>
      <c r="AQ282" s="47"/>
      <c r="AR282" s="43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H282" s="47"/>
    </row>
    <row r="283" spans="2:86" s="31" customFormat="1"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3"/>
      <c r="AQ283" s="47"/>
      <c r="AR283" s="43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H283" s="47"/>
    </row>
    <row r="284" spans="2:86" s="31" customFormat="1"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3"/>
      <c r="AQ284" s="47"/>
      <c r="AR284" s="43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H284" s="47"/>
    </row>
    <row r="285" spans="2:86" s="31" customFormat="1"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3"/>
      <c r="AQ285" s="47"/>
      <c r="AR285" s="43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H285" s="47"/>
    </row>
    <row r="286" spans="2:86" s="31" customFormat="1"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3"/>
      <c r="AQ286" s="47"/>
      <c r="AR286" s="43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H286" s="47"/>
    </row>
    <row r="287" spans="2:86" s="31" customFormat="1"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3"/>
      <c r="AQ287" s="47"/>
      <c r="AR287" s="43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H287" s="47"/>
    </row>
    <row r="288" spans="2:86" s="31" customFormat="1"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3"/>
      <c r="AQ288" s="47"/>
      <c r="AR288" s="43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H288" s="47"/>
    </row>
    <row r="289" spans="2:86" s="31" customFormat="1"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3"/>
      <c r="AQ289" s="47"/>
      <c r="AR289" s="43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H289" s="47"/>
    </row>
    <row r="290" spans="2:86" s="31" customFormat="1"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3"/>
      <c r="AQ290" s="47"/>
      <c r="AR290" s="43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H290" s="47"/>
    </row>
    <row r="291" spans="2:86" s="31" customFormat="1"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3"/>
      <c r="AQ291" s="47"/>
      <c r="AR291" s="43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H291" s="47"/>
    </row>
    <row r="292" spans="2:86" s="31" customFormat="1"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3"/>
      <c r="AQ292" s="47"/>
      <c r="AR292" s="43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H292" s="47"/>
    </row>
    <row r="293" spans="2:86" s="31" customFormat="1"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3"/>
      <c r="AQ293" s="47"/>
      <c r="AR293" s="43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H293" s="47"/>
    </row>
    <row r="294" spans="2:86" s="31" customFormat="1"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43"/>
      <c r="AQ294" s="47"/>
      <c r="AR294" s="43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H294" s="47"/>
    </row>
    <row r="295" spans="2:86" s="31" customFormat="1"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43"/>
      <c r="AQ295" s="47"/>
      <c r="AR295" s="43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H295" s="47"/>
    </row>
    <row r="296" spans="2:86" s="31" customFormat="1"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43"/>
      <c r="AQ296" s="47"/>
      <c r="AR296" s="43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H296" s="47"/>
    </row>
    <row r="297" spans="2:86" s="31" customFormat="1"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3"/>
      <c r="AQ297" s="47"/>
      <c r="AR297" s="43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H297" s="47"/>
    </row>
    <row r="298" spans="2:86" s="31" customFormat="1"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3"/>
      <c r="AQ298" s="47"/>
      <c r="AR298" s="43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H298" s="47"/>
    </row>
    <row r="299" spans="2:86" s="31" customFormat="1"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3"/>
      <c r="AQ299" s="47"/>
      <c r="AR299" s="43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H299" s="47"/>
    </row>
    <row r="300" spans="2:86" s="31" customFormat="1"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3"/>
      <c r="AQ300" s="47"/>
      <c r="AR300" s="43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H300" s="47"/>
    </row>
    <row r="301" spans="2:86" s="31" customFormat="1"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3"/>
      <c r="AQ301" s="47"/>
      <c r="AR301" s="43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H301" s="47"/>
    </row>
    <row r="302" spans="2:86" s="31" customFormat="1"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3"/>
      <c r="AQ302" s="47"/>
      <c r="AR302" s="43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H302" s="47"/>
    </row>
    <row r="303" spans="2:86" s="31" customFormat="1"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3"/>
      <c r="AQ303" s="47"/>
      <c r="AR303" s="43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H303" s="47"/>
    </row>
    <row r="304" spans="2:86" s="31" customFormat="1"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3"/>
      <c r="AQ304" s="47"/>
      <c r="AR304" s="43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H304" s="47"/>
    </row>
    <row r="305" spans="2:86" s="31" customFormat="1"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3"/>
      <c r="AQ305" s="47"/>
      <c r="AR305" s="43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H305" s="47"/>
    </row>
    <row r="306" spans="2:86" s="31" customFormat="1"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3"/>
      <c r="AQ306" s="47"/>
      <c r="AR306" s="43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H306" s="47"/>
    </row>
    <row r="307" spans="2:86" s="31" customFormat="1"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3"/>
      <c r="AQ307" s="47"/>
      <c r="AR307" s="43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H307" s="47"/>
    </row>
    <row r="308" spans="2:86" s="31" customFormat="1"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3"/>
      <c r="AQ308" s="47"/>
      <c r="AR308" s="43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H308" s="47"/>
    </row>
    <row r="309" spans="2:86" s="31" customFormat="1"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3"/>
      <c r="AQ309" s="47"/>
      <c r="AR309" s="43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H309" s="47"/>
    </row>
    <row r="310" spans="2:86" s="31" customFormat="1"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3"/>
      <c r="AQ310" s="47"/>
      <c r="AR310" s="43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H310" s="47"/>
    </row>
    <row r="311" spans="2:86" s="31" customFormat="1"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3"/>
      <c r="AQ311" s="47"/>
      <c r="AR311" s="43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H311" s="47"/>
    </row>
    <row r="312" spans="2:86" s="31" customFormat="1"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3"/>
      <c r="AQ312" s="47"/>
      <c r="AR312" s="43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H312" s="47"/>
    </row>
    <row r="313" spans="2:86" s="31" customFormat="1"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3"/>
      <c r="AQ313" s="47"/>
      <c r="AR313" s="43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H313" s="47"/>
    </row>
    <row r="314" spans="2:86" s="31" customFormat="1"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3"/>
      <c r="AQ314" s="47"/>
      <c r="AR314" s="43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H314" s="47"/>
    </row>
    <row r="315" spans="2:86" s="31" customFormat="1"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3"/>
      <c r="AQ315" s="47"/>
      <c r="AR315" s="43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H315" s="47"/>
    </row>
    <row r="316" spans="2:86" s="31" customFormat="1"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3"/>
      <c r="AQ316" s="47"/>
      <c r="AR316" s="43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H316" s="47"/>
    </row>
    <row r="317" spans="2:86" s="31" customFormat="1"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3"/>
      <c r="AQ317" s="47"/>
      <c r="AR317" s="43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H317" s="47"/>
    </row>
    <row r="318" spans="2:86" s="31" customFormat="1"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3"/>
      <c r="AQ318" s="47"/>
      <c r="AR318" s="43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H318" s="47"/>
    </row>
    <row r="319" spans="2:86" s="31" customFormat="1"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3"/>
      <c r="AQ319" s="47"/>
      <c r="AR319" s="43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H319" s="47"/>
    </row>
    <row r="320" spans="2:86" s="31" customFormat="1"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3"/>
      <c r="AQ320" s="47"/>
      <c r="AR320" s="43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H320" s="47"/>
    </row>
    <row r="321" spans="2:86" s="31" customFormat="1"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3"/>
      <c r="AQ321" s="47"/>
      <c r="AR321" s="43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H321" s="47"/>
    </row>
    <row r="322" spans="2:86" s="31" customFormat="1"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3"/>
      <c r="AQ322" s="47"/>
      <c r="AR322" s="43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H322" s="47"/>
    </row>
    <row r="323" spans="2:86" s="31" customFormat="1"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3"/>
      <c r="AQ323" s="47"/>
      <c r="AR323" s="43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H323" s="47"/>
    </row>
    <row r="324" spans="2:86" s="31" customFormat="1"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3"/>
      <c r="AQ324" s="47"/>
      <c r="AR324" s="43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H324" s="47"/>
    </row>
    <row r="325" spans="2:86" s="31" customFormat="1"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3"/>
      <c r="AQ325" s="47"/>
      <c r="AR325" s="43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H325" s="47"/>
    </row>
    <row r="326" spans="2:86" s="31" customFormat="1"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3"/>
      <c r="AQ326" s="47"/>
      <c r="AR326" s="43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H326" s="47"/>
    </row>
    <row r="327" spans="2:86" s="31" customFormat="1"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3"/>
      <c r="AQ327" s="47"/>
      <c r="AR327" s="43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H327" s="47"/>
    </row>
    <row r="328" spans="2:86" s="31" customFormat="1"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3"/>
      <c r="AQ328" s="47"/>
      <c r="AR328" s="43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H328" s="47"/>
    </row>
    <row r="329" spans="2:86" s="31" customFormat="1"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3"/>
      <c r="AQ329" s="47"/>
      <c r="AR329" s="43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H329" s="47"/>
    </row>
    <row r="330" spans="2:86" s="31" customFormat="1"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3"/>
      <c r="AQ330" s="47"/>
      <c r="AR330" s="43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H330" s="47"/>
    </row>
    <row r="331" spans="2:86" s="31" customFormat="1"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3"/>
      <c r="AQ331" s="47"/>
      <c r="AR331" s="43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H331" s="47"/>
    </row>
    <row r="332" spans="2:86" s="31" customFormat="1"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3"/>
      <c r="AQ332" s="47"/>
      <c r="AR332" s="43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H332" s="47"/>
    </row>
    <row r="333" spans="2:86" s="31" customFormat="1"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3"/>
      <c r="AQ333" s="47"/>
      <c r="AR333" s="43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H333" s="47"/>
    </row>
    <row r="334" spans="2:86" s="31" customFormat="1"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3"/>
      <c r="AQ334" s="47"/>
      <c r="AR334" s="43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H334" s="47"/>
    </row>
    <row r="335" spans="2:86" s="31" customFormat="1"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3"/>
      <c r="AQ335" s="47"/>
      <c r="AR335" s="43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H335" s="47"/>
    </row>
    <row r="336" spans="2:86" s="31" customFormat="1"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3"/>
      <c r="AQ336" s="47"/>
      <c r="AR336" s="43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H336" s="47"/>
    </row>
    <row r="337" spans="2:86" s="31" customFormat="1"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3"/>
      <c r="AQ337" s="47"/>
      <c r="AR337" s="43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H337" s="47"/>
    </row>
    <row r="338" spans="2:86" s="31" customFormat="1"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3"/>
      <c r="AQ338" s="47"/>
      <c r="AR338" s="43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H338" s="47"/>
    </row>
    <row r="339" spans="2:86" s="31" customFormat="1"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3"/>
      <c r="AQ339" s="47"/>
      <c r="AR339" s="43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H339" s="47"/>
    </row>
    <row r="340" spans="2:86" s="31" customFormat="1"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3"/>
      <c r="AQ340" s="47"/>
      <c r="AR340" s="43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H340" s="47"/>
    </row>
    <row r="341" spans="2:86" s="31" customFormat="1"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3"/>
      <c r="AQ341" s="47"/>
      <c r="AR341" s="43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H341" s="47"/>
    </row>
    <row r="342" spans="2:86" s="31" customFormat="1"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3"/>
      <c r="AQ342" s="47"/>
      <c r="AR342" s="43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H342" s="47"/>
    </row>
    <row r="343" spans="2:86" s="31" customFormat="1"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3"/>
      <c r="AQ343" s="47"/>
      <c r="AR343" s="43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H343" s="47"/>
    </row>
    <row r="344" spans="2:86" s="31" customFormat="1"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3"/>
      <c r="AQ344" s="47"/>
      <c r="AR344" s="43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H344" s="47"/>
    </row>
    <row r="345" spans="2:86" s="31" customFormat="1"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3"/>
      <c r="AQ345" s="47"/>
      <c r="AR345" s="43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H345" s="47"/>
    </row>
    <row r="346" spans="2:86" s="31" customFormat="1"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3"/>
      <c r="AQ346" s="47"/>
      <c r="AR346" s="43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H346" s="47"/>
    </row>
    <row r="347" spans="2:86" s="31" customFormat="1"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3"/>
      <c r="AQ347" s="47"/>
      <c r="AR347" s="43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H347" s="47"/>
    </row>
    <row r="348" spans="2:86" s="31" customFormat="1"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3"/>
      <c r="AQ348" s="47"/>
      <c r="AR348" s="43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H348" s="47"/>
    </row>
    <row r="349" spans="2:86" s="31" customFormat="1"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3"/>
      <c r="AQ349" s="47"/>
      <c r="AR349" s="43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H349" s="47"/>
    </row>
    <row r="350" spans="2:86" s="31" customFormat="1"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3"/>
      <c r="AQ350" s="47"/>
      <c r="AR350" s="43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H350" s="47"/>
    </row>
    <row r="351" spans="2:86" s="31" customFormat="1"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3"/>
      <c r="AQ351" s="47"/>
      <c r="AR351" s="43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H351" s="47"/>
    </row>
    <row r="352" spans="2:86" s="31" customFormat="1"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3"/>
      <c r="AQ352" s="47"/>
      <c r="AR352" s="43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H352" s="47"/>
    </row>
    <row r="353" spans="2:86" s="31" customFormat="1"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3"/>
      <c r="AQ353" s="47"/>
      <c r="AR353" s="43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H353" s="47"/>
    </row>
    <row r="354" spans="2:86" s="31" customFormat="1"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3"/>
      <c r="AQ354" s="47"/>
      <c r="AR354" s="43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H354" s="47"/>
    </row>
    <row r="355" spans="2:86" s="31" customFormat="1"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3"/>
      <c r="AQ355" s="47"/>
      <c r="AR355" s="43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H355" s="47"/>
    </row>
    <row r="356" spans="2:86" s="31" customFormat="1"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3"/>
      <c r="AQ356" s="47"/>
      <c r="AR356" s="43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H356" s="47"/>
    </row>
    <row r="357" spans="2:86" s="31" customFormat="1"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3"/>
      <c r="AQ357" s="47"/>
      <c r="AR357" s="43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H357" s="47"/>
    </row>
    <row r="358" spans="2:86" s="31" customFormat="1"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3"/>
      <c r="AQ358" s="47"/>
      <c r="AR358" s="43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H358" s="47"/>
    </row>
    <row r="359" spans="2:86" s="31" customFormat="1"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3"/>
      <c r="AQ359" s="47"/>
      <c r="AR359" s="43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H359" s="47"/>
    </row>
    <row r="360" spans="2:86" s="31" customFormat="1"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3"/>
      <c r="AQ360" s="47"/>
      <c r="AR360" s="43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H360" s="47"/>
    </row>
    <row r="361" spans="2:86" s="31" customFormat="1"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3"/>
      <c r="AQ361" s="47"/>
      <c r="AR361" s="43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H361" s="47"/>
    </row>
    <row r="362" spans="2:86" s="31" customFormat="1"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3"/>
      <c r="AQ362" s="47"/>
      <c r="AR362" s="43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H362" s="47"/>
    </row>
    <row r="363" spans="2:86" s="31" customFormat="1"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3"/>
      <c r="AQ363" s="47"/>
      <c r="AR363" s="43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H363" s="47"/>
    </row>
    <row r="364" spans="2:86" s="31" customFormat="1"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3"/>
      <c r="AQ364" s="47"/>
      <c r="AR364" s="43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H364" s="47"/>
    </row>
    <row r="365" spans="2:86" s="31" customFormat="1"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3"/>
      <c r="AQ365" s="47"/>
      <c r="AR365" s="43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H365" s="47"/>
    </row>
    <row r="366" spans="2:86" s="31" customFormat="1"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43"/>
      <c r="AQ366" s="47"/>
      <c r="AR366" s="43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H366" s="47"/>
    </row>
    <row r="367" spans="2:86" s="31" customFormat="1"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43"/>
      <c r="AQ367" s="47"/>
      <c r="AR367" s="43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H367" s="47"/>
    </row>
    <row r="368" spans="2:86" s="31" customFormat="1"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3"/>
      <c r="AQ368" s="47"/>
      <c r="AR368" s="43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H368" s="47"/>
    </row>
    <row r="369" spans="2:86" s="31" customFormat="1"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3"/>
      <c r="AQ369" s="47"/>
      <c r="AR369" s="43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H369" s="47"/>
    </row>
    <row r="370" spans="2:86" s="31" customFormat="1"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3"/>
      <c r="AQ370" s="47"/>
      <c r="AR370" s="43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H370" s="47"/>
    </row>
    <row r="371" spans="2:86" s="31" customFormat="1"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3"/>
      <c r="AQ371" s="47"/>
      <c r="AR371" s="43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H371" s="47"/>
    </row>
    <row r="372" spans="2:86" s="31" customFormat="1"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43"/>
      <c r="AQ372" s="47"/>
      <c r="AR372" s="43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H372" s="47"/>
    </row>
    <row r="373" spans="2:86" s="31" customFormat="1"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3"/>
      <c r="AQ373" s="47"/>
      <c r="AR373" s="43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H373" s="47"/>
    </row>
    <row r="374" spans="2:86" s="31" customFormat="1"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43"/>
      <c r="AQ374" s="47"/>
      <c r="AR374" s="43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H374" s="47"/>
    </row>
    <row r="375" spans="2:86" s="31" customFormat="1"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3"/>
      <c r="AQ375" s="47"/>
      <c r="AR375" s="43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H375" s="47"/>
    </row>
    <row r="376" spans="2:86" s="31" customFormat="1"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43"/>
      <c r="AQ376" s="47"/>
      <c r="AR376" s="43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H376" s="47"/>
    </row>
    <row r="377" spans="2:86" s="31" customFormat="1"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43"/>
      <c r="AQ377" s="47"/>
      <c r="AR377" s="43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H377" s="47"/>
    </row>
    <row r="378" spans="2:86" s="31" customFormat="1"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43"/>
      <c r="AQ378" s="47"/>
      <c r="AR378" s="43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H378" s="47"/>
    </row>
    <row r="379" spans="2:86" s="31" customFormat="1"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43"/>
      <c r="AQ379" s="47"/>
      <c r="AR379" s="43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H379" s="47"/>
    </row>
    <row r="380" spans="2:86" s="31" customFormat="1"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3"/>
      <c r="AQ380" s="47"/>
      <c r="AR380" s="43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H380" s="47"/>
    </row>
    <row r="381" spans="2:86" s="31" customFormat="1"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3"/>
      <c r="AQ381" s="47"/>
      <c r="AR381" s="43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H381" s="47"/>
    </row>
    <row r="382" spans="2:86" s="31" customFormat="1"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3"/>
      <c r="AQ382" s="47"/>
      <c r="AR382" s="43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H382" s="47"/>
    </row>
    <row r="383" spans="2:86" s="31" customFormat="1"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3"/>
      <c r="AQ383" s="47"/>
      <c r="AR383" s="43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H383" s="47"/>
    </row>
    <row r="384" spans="2:86" s="31" customFormat="1"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3"/>
      <c r="AQ384" s="47"/>
      <c r="AR384" s="43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H384" s="47"/>
    </row>
    <row r="385" spans="2:86" s="31" customFormat="1"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3"/>
      <c r="AQ385" s="47"/>
      <c r="AR385" s="43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H385" s="47"/>
    </row>
    <row r="386" spans="2:86" s="31" customFormat="1"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43"/>
      <c r="AQ386" s="47"/>
      <c r="AR386" s="43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H386" s="47"/>
    </row>
    <row r="387" spans="2:86" s="31" customFormat="1"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3"/>
      <c r="AQ387" s="47"/>
      <c r="AR387" s="43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H387" s="47"/>
    </row>
    <row r="388" spans="2:86" s="31" customFormat="1"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3"/>
      <c r="AQ388" s="47"/>
      <c r="AR388" s="43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H388" s="47"/>
    </row>
    <row r="389" spans="2:86" s="31" customFormat="1"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3"/>
      <c r="AQ389" s="47"/>
      <c r="AR389" s="43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H389" s="47"/>
    </row>
    <row r="390" spans="2:86" s="31" customFormat="1"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43"/>
      <c r="AQ390" s="47"/>
      <c r="AR390" s="43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H390" s="47"/>
    </row>
    <row r="391" spans="2:86" s="31" customFormat="1"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43"/>
      <c r="AQ391" s="47"/>
      <c r="AR391" s="43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H391" s="47"/>
    </row>
    <row r="392" spans="2:86" s="31" customFormat="1"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3"/>
      <c r="AQ392" s="47"/>
      <c r="AR392" s="43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H392" s="47"/>
    </row>
    <row r="393" spans="2:86" s="31" customFormat="1"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43"/>
      <c r="AQ393" s="47"/>
      <c r="AR393" s="43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H393" s="47"/>
    </row>
    <row r="394" spans="2:86" s="31" customFormat="1"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43"/>
      <c r="AQ394" s="47"/>
      <c r="AR394" s="43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H394" s="47"/>
    </row>
    <row r="395" spans="2:86" s="31" customFormat="1"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3"/>
      <c r="AQ395" s="47"/>
      <c r="AR395" s="43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H395" s="47"/>
    </row>
    <row r="396" spans="2:86" s="31" customFormat="1"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43"/>
      <c r="AQ396" s="47"/>
      <c r="AR396" s="43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H396" s="47"/>
    </row>
    <row r="397" spans="2:86" s="31" customFormat="1"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3"/>
      <c r="AQ397" s="47"/>
      <c r="AR397" s="43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H397" s="47"/>
    </row>
    <row r="398" spans="2:86" s="31" customFormat="1"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3"/>
      <c r="AQ398" s="47"/>
      <c r="AR398" s="43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H398" s="47"/>
    </row>
    <row r="399" spans="2:86" s="31" customFormat="1"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43"/>
      <c r="AQ399" s="47"/>
      <c r="AR399" s="43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H399" s="47"/>
    </row>
    <row r="400" spans="2:86" s="31" customFormat="1"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3"/>
      <c r="AQ400" s="47"/>
      <c r="AR400" s="43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H400" s="47"/>
    </row>
    <row r="401" spans="2:86" s="31" customFormat="1"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3"/>
      <c r="AQ401" s="47"/>
      <c r="AR401" s="43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H401" s="47"/>
    </row>
    <row r="402" spans="2:86" s="31" customFormat="1"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3"/>
      <c r="AQ402" s="47"/>
      <c r="AR402" s="43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H402" s="47"/>
    </row>
    <row r="403" spans="2:86" s="31" customFormat="1"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3"/>
      <c r="AQ403" s="47"/>
      <c r="AR403" s="43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H403" s="47"/>
    </row>
    <row r="404" spans="2:86" s="31" customFormat="1"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43"/>
      <c r="AQ404" s="47"/>
      <c r="AR404" s="43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H404" s="47"/>
    </row>
    <row r="405" spans="2:86" s="31" customFormat="1"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43"/>
      <c r="AQ405" s="47"/>
      <c r="AR405" s="43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H405" s="47"/>
    </row>
    <row r="406" spans="2:86" s="31" customFormat="1"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43"/>
      <c r="AQ406" s="47"/>
      <c r="AR406" s="43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H406" s="47"/>
    </row>
    <row r="407" spans="2:86" s="31" customFormat="1"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43"/>
      <c r="AQ407" s="47"/>
      <c r="AR407" s="43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H407" s="47"/>
    </row>
    <row r="408" spans="2:86" s="31" customFormat="1"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3"/>
      <c r="AQ408" s="47"/>
      <c r="AR408" s="43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H408" s="47"/>
    </row>
    <row r="409" spans="2:86" s="31" customFormat="1"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3"/>
      <c r="AQ409" s="47"/>
      <c r="AR409" s="43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H409" s="47"/>
    </row>
    <row r="410" spans="2:86" s="31" customFormat="1"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43"/>
      <c r="AQ410" s="47"/>
      <c r="AR410" s="43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H410" s="47"/>
    </row>
    <row r="411" spans="2:86" s="31" customFormat="1"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43"/>
      <c r="AQ411" s="47"/>
      <c r="AR411" s="43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H411" s="47"/>
    </row>
    <row r="412" spans="2:86" s="31" customFormat="1"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3"/>
      <c r="AQ412" s="47"/>
      <c r="AR412" s="43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H412" s="47"/>
    </row>
    <row r="413" spans="2:86" s="31" customFormat="1"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43"/>
      <c r="AQ413" s="47"/>
      <c r="AR413" s="43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H413" s="47"/>
    </row>
    <row r="414" spans="2:86" s="31" customFormat="1"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3"/>
      <c r="AQ414" s="47"/>
      <c r="AR414" s="43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H414" s="47"/>
    </row>
    <row r="415" spans="2:86" s="31" customFormat="1"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43"/>
      <c r="AQ415" s="47"/>
      <c r="AR415" s="43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H415" s="47"/>
    </row>
    <row r="416" spans="2:86" s="31" customFormat="1"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3"/>
      <c r="AQ416" s="47"/>
      <c r="AR416" s="43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H416" s="47"/>
    </row>
    <row r="417" spans="2:86" s="31" customFormat="1"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3"/>
      <c r="AQ417" s="47"/>
      <c r="AR417" s="43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H417" s="47"/>
    </row>
    <row r="418" spans="2:86" s="31" customFormat="1"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3"/>
      <c r="AQ418" s="47"/>
      <c r="AR418" s="43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H418" s="47"/>
    </row>
    <row r="419" spans="2:86" s="31" customFormat="1"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43"/>
      <c r="AQ419" s="47"/>
      <c r="AR419" s="43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H419" s="47"/>
    </row>
    <row r="420" spans="2:86" s="31" customFormat="1"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43"/>
      <c r="AQ420" s="47"/>
      <c r="AR420" s="43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H420" s="47"/>
    </row>
    <row r="421" spans="2:86" s="31" customFormat="1"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3"/>
      <c r="AQ421" s="47"/>
      <c r="AR421" s="43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H421" s="47"/>
    </row>
    <row r="422" spans="2:86" s="31" customFormat="1"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3"/>
      <c r="AQ422" s="47"/>
      <c r="AR422" s="43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H422" s="47"/>
    </row>
    <row r="423" spans="2:86" s="31" customFormat="1"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43"/>
      <c r="AQ423" s="47"/>
      <c r="AR423" s="43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H423" s="47"/>
    </row>
    <row r="424" spans="2:86" s="31" customFormat="1"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3"/>
      <c r="AQ424" s="47"/>
      <c r="AR424" s="43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H424" s="47"/>
    </row>
    <row r="425" spans="2:86" s="31" customFormat="1"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43"/>
      <c r="AQ425" s="47"/>
      <c r="AR425" s="43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H425" s="47"/>
    </row>
    <row r="426" spans="2:86" s="31" customFormat="1"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3"/>
      <c r="AQ426" s="47"/>
      <c r="AR426" s="43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H426" s="47"/>
    </row>
    <row r="427" spans="2:86" s="31" customFormat="1"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43"/>
      <c r="AQ427" s="47"/>
      <c r="AR427" s="43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H427" s="47"/>
    </row>
    <row r="428" spans="2:86" s="31" customFormat="1"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3"/>
      <c r="AQ428" s="47"/>
      <c r="AR428" s="43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H428" s="47"/>
    </row>
    <row r="429" spans="2:86" s="31" customFormat="1"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43"/>
      <c r="AQ429" s="47"/>
      <c r="AR429" s="43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H429" s="47"/>
    </row>
    <row r="430" spans="2:86" s="31" customFormat="1"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43"/>
      <c r="AQ430" s="47"/>
      <c r="AR430" s="43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H430" s="47"/>
    </row>
    <row r="431" spans="2:86" s="31" customFormat="1"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43"/>
      <c r="AQ431" s="47"/>
      <c r="AR431" s="43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H431" s="47"/>
    </row>
    <row r="432" spans="2:86" s="31" customFormat="1"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43"/>
      <c r="AQ432" s="47"/>
      <c r="AR432" s="43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H432" s="47"/>
    </row>
    <row r="433" spans="2:86" s="31" customFormat="1"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3"/>
      <c r="AQ433" s="47"/>
      <c r="AR433" s="43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H433" s="47"/>
    </row>
    <row r="434" spans="2:86" s="31" customFormat="1"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3"/>
      <c r="AQ434" s="47"/>
      <c r="AR434" s="43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H434" s="47"/>
    </row>
    <row r="435" spans="2:86" s="31" customFormat="1"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43"/>
      <c r="AQ435" s="47"/>
      <c r="AR435" s="43"/>
      <c r="AS435" s="47"/>
      <c r="AT435" s="47"/>
      <c r="AU435" s="47"/>
      <c r="AV435" s="47"/>
      <c r="AW435" s="47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H435" s="47"/>
    </row>
    <row r="436" spans="2:86" s="31" customFormat="1"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43"/>
      <c r="AQ436" s="47"/>
      <c r="AR436" s="43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H436" s="47"/>
    </row>
    <row r="437" spans="2:86" s="31" customFormat="1"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43"/>
      <c r="AQ437" s="47"/>
      <c r="AR437" s="43"/>
      <c r="AS437" s="47"/>
      <c r="AT437" s="47"/>
      <c r="AU437" s="47"/>
      <c r="AV437" s="47"/>
      <c r="AW437" s="47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H437" s="47"/>
    </row>
    <row r="438" spans="2:86" s="31" customFormat="1"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3"/>
      <c r="AQ438" s="47"/>
      <c r="AR438" s="43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H438" s="47"/>
    </row>
    <row r="439" spans="2:86" s="31" customFormat="1"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43"/>
      <c r="AQ439" s="47"/>
      <c r="AR439" s="43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H439" s="47"/>
    </row>
    <row r="440" spans="2:86" s="31" customFormat="1"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43"/>
      <c r="AQ440" s="47"/>
      <c r="AR440" s="43"/>
      <c r="AS440" s="47"/>
      <c r="AT440" s="47"/>
      <c r="AU440" s="47"/>
      <c r="AV440" s="47"/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H440" s="47"/>
    </row>
    <row r="441" spans="2:86" s="31" customFormat="1"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43"/>
      <c r="AQ441" s="47"/>
      <c r="AR441" s="43"/>
      <c r="AS441" s="47"/>
      <c r="AT441" s="47"/>
      <c r="AU441" s="47"/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H441" s="47"/>
    </row>
    <row r="442" spans="2:86" s="31" customFormat="1"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43"/>
      <c r="AQ442" s="47"/>
      <c r="AR442" s="43"/>
      <c r="AS442" s="47"/>
      <c r="AT442" s="47"/>
      <c r="AU442" s="47"/>
      <c r="AV442" s="47"/>
      <c r="AW442" s="47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H442" s="47"/>
    </row>
    <row r="443" spans="2:86" s="31" customFormat="1"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43"/>
      <c r="AQ443" s="47"/>
      <c r="AR443" s="43"/>
      <c r="AS443" s="47"/>
      <c r="AT443" s="47"/>
      <c r="AU443" s="47"/>
      <c r="AV443" s="47"/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H443" s="47"/>
    </row>
    <row r="444" spans="2:86" s="31" customFormat="1"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47"/>
      <c r="AL444" s="47"/>
      <c r="AM444" s="47"/>
      <c r="AN444" s="47"/>
      <c r="AO444" s="47"/>
      <c r="AP444" s="43"/>
      <c r="AQ444" s="47"/>
      <c r="AR444" s="43"/>
      <c r="AS444" s="47"/>
      <c r="AT444" s="47"/>
      <c r="AU444" s="47"/>
      <c r="AV444" s="47"/>
      <c r="AW444" s="47"/>
      <c r="AX444" s="47"/>
      <c r="AY444" s="47"/>
      <c r="AZ444" s="47"/>
      <c r="BA444" s="47"/>
      <c r="BB444" s="47"/>
      <c r="BC444" s="47"/>
      <c r="BD444" s="47"/>
      <c r="BE444" s="47"/>
      <c r="BF444" s="47"/>
      <c r="BG444" s="47"/>
      <c r="BH444" s="47"/>
      <c r="BI444" s="47"/>
      <c r="BJ444" s="47"/>
      <c r="BK444" s="47"/>
      <c r="BL444" s="47"/>
      <c r="BM444" s="47"/>
      <c r="BN444" s="47"/>
      <c r="BO444" s="47"/>
      <c r="BP444" s="47"/>
      <c r="BQ444" s="47"/>
      <c r="BR444" s="47"/>
      <c r="BS444" s="47"/>
      <c r="BT444" s="47"/>
      <c r="BU444" s="47"/>
      <c r="BV444" s="47"/>
      <c r="BW444" s="47"/>
      <c r="BX444" s="47"/>
      <c r="BY444" s="47"/>
      <c r="BZ444" s="47"/>
      <c r="CA444" s="47"/>
      <c r="CB444" s="47"/>
      <c r="CC444" s="47"/>
      <c r="CD444" s="47"/>
      <c r="CE444" s="47"/>
      <c r="CF444" s="47"/>
      <c r="CH444" s="47"/>
    </row>
    <row r="445" spans="2:86" s="31" customFormat="1"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  <c r="AJ445" s="47"/>
      <c r="AK445" s="47"/>
      <c r="AL445" s="47"/>
      <c r="AM445" s="47"/>
      <c r="AN445" s="47"/>
      <c r="AO445" s="47"/>
      <c r="AP445" s="43"/>
      <c r="AQ445" s="47"/>
      <c r="AR445" s="43"/>
      <c r="AS445" s="47"/>
      <c r="AT445" s="47"/>
      <c r="AU445" s="47"/>
      <c r="AV445" s="47"/>
      <c r="AW445" s="47"/>
      <c r="AX445" s="47"/>
      <c r="AY445" s="47"/>
      <c r="AZ445" s="47"/>
      <c r="BA445" s="47"/>
      <c r="BB445" s="47"/>
      <c r="BC445" s="47"/>
      <c r="BD445" s="47"/>
      <c r="BE445" s="47"/>
      <c r="BF445" s="47"/>
      <c r="BG445" s="47"/>
      <c r="BH445" s="47"/>
      <c r="BI445" s="47"/>
      <c r="BJ445" s="47"/>
      <c r="BK445" s="47"/>
      <c r="BL445" s="47"/>
      <c r="BM445" s="47"/>
      <c r="BN445" s="47"/>
      <c r="BO445" s="47"/>
      <c r="BP445" s="47"/>
      <c r="BQ445" s="47"/>
      <c r="BR445" s="47"/>
      <c r="BS445" s="47"/>
      <c r="BT445" s="47"/>
      <c r="BU445" s="47"/>
      <c r="BV445" s="47"/>
      <c r="BW445" s="47"/>
      <c r="BX445" s="47"/>
      <c r="BY445" s="47"/>
      <c r="BZ445" s="47"/>
      <c r="CA445" s="47"/>
      <c r="CB445" s="47"/>
      <c r="CC445" s="47"/>
      <c r="CD445" s="47"/>
      <c r="CE445" s="47"/>
      <c r="CF445" s="47"/>
      <c r="CH445" s="47"/>
    </row>
    <row r="446" spans="2:86" s="31" customFormat="1"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47"/>
      <c r="AI446" s="47"/>
      <c r="AJ446" s="47"/>
      <c r="AK446" s="47"/>
      <c r="AL446" s="47"/>
      <c r="AM446" s="47"/>
      <c r="AN446" s="47"/>
      <c r="AO446" s="47"/>
      <c r="AP446" s="43"/>
      <c r="AQ446" s="47"/>
      <c r="AR446" s="43"/>
      <c r="AS446" s="47"/>
      <c r="AT446" s="47"/>
      <c r="AU446" s="47"/>
      <c r="AV446" s="47"/>
      <c r="AW446" s="47"/>
      <c r="AX446" s="47"/>
      <c r="AY446" s="47"/>
      <c r="AZ446" s="47"/>
      <c r="BA446" s="47"/>
      <c r="BB446" s="47"/>
      <c r="BC446" s="47"/>
      <c r="BD446" s="47"/>
      <c r="BE446" s="47"/>
      <c r="BF446" s="47"/>
      <c r="BG446" s="47"/>
      <c r="BH446" s="47"/>
      <c r="BI446" s="47"/>
      <c r="BJ446" s="47"/>
      <c r="BK446" s="47"/>
      <c r="BL446" s="47"/>
      <c r="BM446" s="47"/>
      <c r="BN446" s="47"/>
      <c r="BO446" s="47"/>
      <c r="BP446" s="47"/>
      <c r="BQ446" s="47"/>
      <c r="BR446" s="47"/>
      <c r="BS446" s="47"/>
      <c r="BT446" s="47"/>
      <c r="BU446" s="47"/>
      <c r="BV446" s="47"/>
      <c r="BW446" s="47"/>
      <c r="BX446" s="47"/>
      <c r="BY446" s="47"/>
      <c r="BZ446" s="47"/>
      <c r="CA446" s="47"/>
      <c r="CB446" s="47"/>
      <c r="CC446" s="47"/>
      <c r="CD446" s="47"/>
      <c r="CE446" s="47"/>
      <c r="CF446" s="47"/>
      <c r="CH446" s="47"/>
    </row>
    <row r="447" spans="2:86" s="31" customFormat="1"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47"/>
      <c r="AE447" s="47"/>
      <c r="AF447" s="47"/>
      <c r="AG447" s="47"/>
      <c r="AH447" s="47"/>
      <c r="AI447" s="47"/>
      <c r="AJ447" s="47"/>
      <c r="AK447" s="47"/>
      <c r="AL447" s="47"/>
      <c r="AM447" s="47"/>
      <c r="AN447" s="47"/>
      <c r="AO447" s="47"/>
      <c r="AP447" s="43"/>
      <c r="AQ447" s="47"/>
      <c r="AR447" s="43"/>
      <c r="AS447" s="47"/>
      <c r="AT447" s="47"/>
      <c r="AU447" s="47"/>
      <c r="AV447" s="47"/>
      <c r="AW447" s="47"/>
      <c r="AX447" s="47"/>
      <c r="AY447" s="47"/>
      <c r="AZ447" s="47"/>
      <c r="BA447" s="47"/>
      <c r="BB447" s="47"/>
      <c r="BC447" s="47"/>
      <c r="BD447" s="47"/>
      <c r="BE447" s="47"/>
      <c r="BF447" s="47"/>
      <c r="BG447" s="47"/>
      <c r="BH447" s="47"/>
      <c r="BI447" s="47"/>
      <c r="BJ447" s="47"/>
      <c r="BK447" s="47"/>
      <c r="BL447" s="47"/>
      <c r="BM447" s="47"/>
      <c r="BN447" s="47"/>
      <c r="BO447" s="47"/>
      <c r="BP447" s="47"/>
      <c r="BQ447" s="47"/>
      <c r="BR447" s="47"/>
      <c r="BS447" s="47"/>
      <c r="BT447" s="47"/>
      <c r="BU447" s="47"/>
      <c r="BV447" s="47"/>
      <c r="BW447" s="47"/>
      <c r="BX447" s="47"/>
      <c r="BY447" s="47"/>
      <c r="BZ447" s="47"/>
      <c r="CA447" s="47"/>
      <c r="CB447" s="47"/>
      <c r="CC447" s="47"/>
      <c r="CD447" s="47"/>
      <c r="CE447" s="47"/>
      <c r="CF447" s="47"/>
      <c r="CH447" s="47"/>
    </row>
    <row r="448" spans="2:86" s="31" customFormat="1"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  <c r="AJ448" s="47"/>
      <c r="AK448" s="47"/>
      <c r="AL448" s="47"/>
      <c r="AM448" s="47"/>
      <c r="AN448" s="47"/>
      <c r="AO448" s="47"/>
      <c r="AP448" s="43"/>
      <c r="AQ448" s="47"/>
      <c r="AR448" s="43"/>
      <c r="AS448" s="47"/>
      <c r="AT448" s="47"/>
      <c r="AU448" s="47"/>
      <c r="AV448" s="47"/>
      <c r="AW448" s="47"/>
      <c r="AX448" s="47"/>
      <c r="AY448" s="47"/>
      <c r="AZ448" s="47"/>
      <c r="BA448" s="47"/>
      <c r="BB448" s="47"/>
      <c r="BC448" s="47"/>
      <c r="BD448" s="47"/>
      <c r="BE448" s="47"/>
      <c r="BF448" s="47"/>
      <c r="BG448" s="47"/>
      <c r="BH448" s="47"/>
      <c r="BI448" s="47"/>
      <c r="BJ448" s="47"/>
      <c r="BK448" s="47"/>
      <c r="BL448" s="47"/>
      <c r="BM448" s="47"/>
      <c r="BN448" s="47"/>
      <c r="BO448" s="47"/>
      <c r="BP448" s="47"/>
      <c r="BQ448" s="47"/>
      <c r="BR448" s="47"/>
      <c r="BS448" s="47"/>
      <c r="BT448" s="47"/>
      <c r="BU448" s="47"/>
      <c r="BV448" s="47"/>
      <c r="BW448" s="47"/>
      <c r="BX448" s="47"/>
      <c r="BY448" s="47"/>
      <c r="BZ448" s="47"/>
      <c r="CA448" s="47"/>
      <c r="CB448" s="47"/>
      <c r="CC448" s="47"/>
      <c r="CD448" s="47"/>
      <c r="CE448" s="47"/>
      <c r="CF448" s="47"/>
      <c r="CH448" s="47"/>
    </row>
    <row r="449" spans="2:86" s="31" customFormat="1"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47"/>
      <c r="AD449" s="47"/>
      <c r="AE449" s="47"/>
      <c r="AF449" s="47"/>
      <c r="AG449" s="47"/>
      <c r="AH449" s="47"/>
      <c r="AI449" s="47"/>
      <c r="AJ449" s="47"/>
      <c r="AK449" s="47"/>
      <c r="AL449" s="47"/>
      <c r="AM449" s="47"/>
      <c r="AN449" s="47"/>
      <c r="AO449" s="47"/>
      <c r="AP449" s="43"/>
      <c r="AQ449" s="47"/>
      <c r="AR449" s="43"/>
      <c r="AS449" s="47"/>
      <c r="AT449" s="47"/>
      <c r="AU449" s="47"/>
      <c r="AV449" s="47"/>
      <c r="AW449" s="47"/>
      <c r="AX449" s="47"/>
      <c r="AY449" s="47"/>
      <c r="AZ449" s="47"/>
      <c r="BA449" s="47"/>
      <c r="BB449" s="47"/>
      <c r="BC449" s="47"/>
      <c r="BD449" s="47"/>
      <c r="BE449" s="47"/>
      <c r="BF449" s="47"/>
      <c r="BG449" s="47"/>
      <c r="BH449" s="47"/>
      <c r="BI449" s="47"/>
      <c r="BJ449" s="47"/>
      <c r="BK449" s="47"/>
      <c r="BL449" s="47"/>
      <c r="BM449" s="47"/>
      <c r="BN449" s="47"/>
      <c r="BO449" s="47"/>
      <c r="BP449" s="47"/>
      <c r="BQ449" s="47"/>
      <c r="BR449" s="47"/>
      <c r="BS449" s="47"/>
      <c r="BT449" s="47"/>
      <c r="BU449" s="47"/>
      <c r="BV449" s="47"/>
      <c r="BW449" s="47"/>
      <c r="BX449" s="47"/>
      <c r="BY449" s="47"/>
      <c r="BZ449" s="47"/>
      <c r="CA449" s="47"/>
      <c r="CB449" s="47"/>
      <c r="CC449" s="47"/>
      <c r="CD449" s="47"/>
      <c r="CE449" s="47"/>
      <c r="CF449" s="47"/>
      <c r="CH449" s="47"/>
    </row>
    <row r="450" spans="2:86" s="31" customFormat="1"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47"/>
      <c r="AD450" s="47"/>
      <c r="AE450" s="47"/>
      <c r="AF450" s="47"/>
      <c r="AG450" s="47"/>
      <c r="AH450" s="47"/>
      <c r="AI450" s="47"/>
      <c r="AJ450" s="47"/>
      <c r="AK450" s="47"/>
      <c r="AL450" s="47"/>
      <c r="AM450" s="47"/>
      <c r="AN450" s="47"/>
      <c r="AO450" s="47"/>
      <c r="AP450" s="43"/>
      <c r="AQ450" s="47"/>
      <c r="AR450" s="43"/>
      <c r="AS450" s="47"/>
      <c r="AT450" s="47"/>
      <c r="AU450" s="47"/>
      <c r="AV450" s="47"/>
      <c r="AW450" s="47"/>
      <c r="AX450" s="47"/>
      <c r="AY450" s="47"/>
      <c r="AZ450" s="47"/>
      <c r="BA450" s="47"/>
      <c r="BB450" s="47"/>
      <c r="BC450" s="47"/>
      <c r="BD450" s="47"/>
      <c r="BE450" s="47"/>
      <c r="BF450" s="47"/>
      <c r="BG450" s="47"/>
      <c r="BH450" s="47"/>
      <c r="BI450" s="47"/>
      <c r="BJ450" s="47"/>
      <c r="BK450" s="47"/>
      <c r="BL450" s="47"/>
      <c r="BM450" s="47"/>
      <c r="BN450" s="47"/>
      <c r="BO450" s="47"/>
      <c r="BP450" s="47"/>
      <c r="BQ450" s="47"/>
      <c r="BR450" s="47"/>
      <c r="BS450" s="47"/>
      <c r="BT450" s="47"/>
      <c r="BU450" s="47"/>
      <c r="BV450" s="47"/>
      <c r="BW450" s="47"/>
      <c r="BX450" s="47"/>
      <c r="BY450" s="47"/>
      <c r="BZ450" s="47"/>
      <c r="CA450" s="47"/>
      <c r="CB450" s="47"/>
      <c r="CC450" s="47"/>
      <c r="CD450" s="47"/>
      <c r="CE450" s="47"/>
      <c r="CF450" s="47"/>
      <c r="CH450" s="47"/>
    </row>
    <row r="451" spans="2:86" s="31" customFormat="1"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47"/>
      <c r="AE451" s="47"/>
      <c r="AF451" s="47"/>
      <c r="AG451" s="47"/>
      <c r="AH451" s="47"/>
      <c r="AI451" s="47"/>
      <c r="AJ451" s="47"/>
      <c r="AK451" s="47"/>
      <c r="AL451" s="47"/>
      <c r="AM451" s="47"/>
      <c r="AN451" s="47"/>
      <c r="AO451" s="47"/>
      <c r="AP451" s="43"/>
      <c r="AQ451" s="47"/>
      <c r="AR451" s="43"/>
      <c r="AS451" s="47"/>
      <c r="AT451" s="47"/>
      <c r="AU451" s="47"/>
      <c r="AV451" s="47"/>
      <c r="AW451" s="47"/>
      <c r="AX451" s="47"/>
      <c r="AY451" s="47"/>
      <c r="AZ451" s="47"/>
      <c r="BA451" s="47"/>
      <c r="BB451" s="47"/>
      <c r="BC451" s="47"/>
      <c r="BD451" s="47"/>
      <c r="BE451" s="47"/>
      <c r="BF451" s="47"/>
      <c r="BG451" s="47"/>
      <c r="BH451" s="47"/>
      <c r="BI451" s="47"/>
      <c r="BJ451" s="47"/>
      <c r="BK451" s="47"/>
      <c r="BL451" s="47"/>
      <c r="BM451" s="47"/>
      <c r="BN451" s="47"/>
      <c r="BO451" s="47"/>
      <c r="BP451" s="47"/>
      <c r="BQ451" s="47"/>
      <c r="BR451" s="47"/>
      <c r="BS451" s="47"/>
      <c r="BT451" s="47"/>
      <c r="BU451" s="47"/>
      <c r="BV451" s="47"/>
      <c r="BW451" s="47"/>
      <c r="BX451" s="47"/>
      <c r="BY451" s="47"/>
      <c r="BZ451" s="47"/>
      <c r="CA451" s="47"/>
      <c r="CB451" s="47"/>
      <c r="CC451" s="47"/>
      <c r="CD451" s="47"/>
      <c r="CE451" s="47"/>
      <c r="CF451" s="47"/>
      <c r="CH451" s="47"/>
    </row>
    <row r="452" spans="2:86" s="31" customFormat="1"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47"/>
      <c r="AC452" s="47"/>
      <c r="AD452" s="47"/>
      <c r="AE452" s="47"/>
      <c r="AF452" s="47"/>
      <c r="AG452" s="47"/>
      <c r="AH452" s="47"/>
      <c r="AI452" s="47"/>
      <c r="AJ452" s="47"/>
      <c r="AK452" s="47"/>
      <c r="AL452" s="47"/>
      <c r="AM452" s="47"/>
      <c r="AN452" s="47"/>
      <c r="AO452" s="47"/>
      <c r="AP452" s="43"/>
      <c r="AQ452" s="47"/>
      <c r="AR452" s="43"/>
      <c r="AS452" s="47"/>
      <c r="AT452" s="47"/>
      <c r="AU452" s="47"/>
      <c r="AV452" s="47"/>
      <c r="AW452" s="47"/>
      <c r="AX452" s="47"/>
      <c r="AY452" s="47"/>
      <c r="AZ452" s="47"/>
      <c r="BA452" s="47"/>
      <c r="BB452" s="47"/>
      <c r="BC452" s="47"/>
      <c r="BD452" s="47"/>
      <c r="BE452" s="47"/>
      <c r="BF452" s="47"/>
      <c r="BG452" s="47"/>
      <c r="BH452" s="47"/>
      <c r="BI452" s="47"/>
      <c r="BJ452" s="47"/>
      <c r="BK452" s="47"/>
      <c r="BL452" s="47"/>
      <c r="BM452" s="47"/>
      <c r="BN452" s="47"/>
      <c r="BO452" s="47"/>
      <c r="BP452" s="47"/>
      <c r="BQ452" s="47"/>
      <c r="BR452" s="47"/>
      <c r="BS452" s="47"/>
      <c r="BT452" s="47"/>
      <c r="BU452" s="47"/>
      <c r="BV452" s="47"/>
      <c r="BW452" s="47"/>
      <c r="BX452" s="47"/>
      <c r="BY452" s="47"/>
      <c r="BZ452" s="47"/>
      <c r="CA452" s="47"/>
      <c r="CB452" s="47"/>
      <c r="CC452" s="47"/>
      <c r="CD452" s="47"/>
      <c r="CE452" s="47"/>
      <c r="CF452" s="47"/>
      <c r="CH452" s="47"/>
    </row>
    <row r="453" spans="2:86" s="31" customFormat="1"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  <c r="AJ453" s="47"/>
      <c r="AK453" s="47"/>
      <c r="AL453" s="47"/>
      <c r="AM453" s="47"/>
      <c r="AN453" s="47"/>
      <c r="AO453" s="47"/>
      <c r="AP453" s="43"/>
      <c r="AQ453" s="47"/>
      <c r="AR453" s="43"/>
      <c r="AS453" s="47"/>
      <c r="AT453" s="47"/>
      <c r="AU453" s="47"/>
      <c r="AV453" s="47"/>
      <c r="AW453" s="47"/>
      <c r="AX453" s="47"/>
      <c r="AY453" s="47"/>
      <c r="AZ453" s="47"/>
      <c r="BA453" s="47"/>
      <c r="BB453" s="47"/>
      <c r="BC453" s="47"/>
      <c r="BD453" s="47"/>
      <c r="BE453" s="47"/>
      <c r="BF453" s="47"/>
      <c r="BG453" s="47"/>
      <c r="BH453" s="47"/>
      <c r="BI453" s="47"/>
      <c r="BJ453" s="47"/>
      <c r="BK453" s="47"/>
      <c r="BL453" s="47"/>
      <c r="BM453" s="47"/>
      <c r="BN453" s="47"/>
      <c r="BO453" s="47"/>
      <c r="BP453" s="47"/>
      <c r="BQ453" s="47"/>
      <c r="BR453" s="47"/>
      <c r="BS453" s="47"/>
      <c r="BT453" s="47"/>
      <c r="BU453" s="47"/>
      <c r="BV453" s="47"/>
      <c r="BW453" s="47"/>
      <c r="BX453" s="47"/>
      <c r="BY453" s="47"/>
      <c r="BZ453" s="47"/>
      <c r="CA453" s="47"/>
      <c r="CB453" s="47"/>
      <c r="CC453" s="47"/>
      <c r="CD453" s="47"/>
      <c r="CE453" s="47"/>
      <c r="CF453" s="47"/>
      <c r="CH453" s="47"/>
    </row>
    <row r="454" spans="2:86" s="31" customFormat="1"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47"/>
      <c r="AC454" s="47"/>
      <c r="AD454" s="47"/>
      <c r="AE454" s="47"/>
      <c r="AF454" s="47"/>
      <c r="AG454" s="47"/>
      <c r="AH454" s="47"/>
      <c r="AI454" s="47"/>
      <c r="AJ454" s="47"/>
      <c r="AK454" s="47"/>
      <c r="AL454" s="47"/>
      <c r="AM454" s="47"/>
      <c r="AN454" s="47"/>
      <c r="AO454" s="47"/>
      <c r="AP454" s="43"/>
      <c r="AQ454" s="47"/>
      <c r="AR454" s="43"/>
      <c r="AS454" s="47"/>
      <c r="AT454" s="47"/>
      <c r="AU454" s="47"/>
      <c r="AV454" s="47"/>
      <c r="AW454" s="47"/>
      <c r="AX454" s="47"/>
      <c r="AY454" s="47"/>
      <c r="AZ454" s="47"/>
      <c r="BA454" s="47"/>
      <c r="BB454" s="47"/>
      <c r="BC454" s="47"/>
      <c r="BD454" s="47"/>
      <c r="BE454" s="47"/>
      <c r="BF454" s="47"/>
      <c r="BG454" s="47"/>
      <c r="BH454" s="47"/>
      <c r="BI454" s="47"/>
      <c r="BJ454" s="47"/>
      <c r="BK454" s="47"/>
      <c r="BL454" s="47"/>
      <c r="BM454" s="47"/>
      <c r="BN454" s="47"/>
      <c r="BO454" s="47"/>
      <c r="BP454" s="47"/>
      <c r="BQ454" s="47"/>
      <c r="BR454" s="47"/>
      <c r="BS454" s="47"/>
      <c r="BT454" s="47"/>
      <c r="BU454" s="47"/>
      <c r="BV454" s="47"/>
      <c r="BW454" s="47"/>
      <c r="BX454" s="47"/>
      <c r="BY454" s="47"/>
      <c r="BZ454" s="47"/>
      <c r="CA454" s="47"/>
      <c r="CB454" s="47"/>
      <c r="CC454" s="47"/>
      <c r="CD454" s="47"/>
      <c r="CE454" s="47"/>
      <c r="CF454" s="47"/>
      <c r="CH454" s="47"/>
    </row>
    <row r="455" spans="2:86" s="31" customFormat="1"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47"/>
      <c r="AE455" s="47"/>
      <c r="AF455" s="47"/>
      <c r="AG455" s="47"/>
      <c r="AH455" s="47"/>
      <c r="AI455" s="47"/>
      <c r="AJ455" s="47"/>
      <c r="AK455" s="47"/>
      <c r="AL455" s="47"/>
      <c r="AM455" s="47"/>
      <c r="AN455" s="47"/>
      <c r="AO455" s="47"/>
      <c r="AP455" s="43"/>
      <c r="AQ455" s="47"/>
      <c r="AR455" s="43"/>
      <c r="AS455" s="47"/>
      <c r="AT455" s="47"/>
      <c r="AU455" s="47"/>
      <c r="AV455" s="47"/>
      <c r="AW455" s="47"/>
      <c r="AX455" s="47"/>
      <c r="AY455" s="47"/>
      <c r="AZ455" s="47"/>
      <c r="BA455" s="47"/>
      <c r="BB455" s="47"/>
      <c r="BC455" s="47"/>
      <c r="BD455" s="47"/>
      <c r="BE455" s="47"/>
      <c r="BF455" s="47"/>
      <c r="BG455" s="47"/>
      <c r="BH455" s="47"/>
      <c r="BI455" s="47"/>
      <c r="BJ455" s="47"/>
      <c r="BK455" s="47"/>
      <c r="BL455" s="47"/>
      <c r="BM455" s="47"/>
      <c r="BN455" s="47"/>
      <c r="BO455" s="47"/>
      <c r="BP455" s="47"/>
      <c r="BQ455" s="47"/>
      <c r="BR455" s="47"/>
      <c r="BS455" s="47"/>
      <c r="BT455" s="47"/>
      <c r="BU455" s="47"/>
      <c r="BV455" s="47"/>
      <c r="BW455" s="47"/>
      <c r="BX455" s="47"/>
      <c r="BY455" s="47"/>
      <c r="BZ455" s="47"/>
      <c r="CA455" s="47"/>
      <c r="CB455" s="47"/>
      <c r="CC455" s="47"/>
      <c r="CD455" s="47"/>
      <c r="CE455" s="47"/>
      <c r="CF455" s="47"/>
      <c r="CH455" s="47"/>
    </row>
    <row r="456" spans="2:86" s="31" customFormat="1"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47"/>
      <c r="AD456" s="47"/>
      <c r="AE456" s="47"/>
      <c r="AF456" s="47"/>
      <c r="AG456" s="47"/>
      <c r="AH456" s="47"/>
      <c r="AI456" s="47"/>
      <c r="AJ456" s="47"/>
      <c r="AK456" s="47"/>
      <c r="AL456" s="47"/>
      <c r="AM456" s="47"/>
      <c r="AN456" s="47"/>
      <c r="AO456" s="47"/>
      <c r="AP456" s="43"/>
      <c r="AQ456" s="47"/>
      <c r="AR456" s="43"/>
      <c r="AS456" s="47"/>
      <c r="AT456" s="47"/>
      <c r="AU456" s="47"/>
      <c r="AV456" s="47"/>
      <c r="AW456" s="47"/>
      <c r="AX456" s="47"/>
      <c r="AY456" s="47"/>
      <c r="AZ456" s="47"/>
      <c r="BA456" s="47"/>
      <c r="BB456" s="47"/>
      <c r="BC456" s="47"/>
      <c r="BD456" s="47"/>
      <c r="BE456" s="47"/>
      <c r="BF456" s="47"/>
      <c r="BG456" s="47"/>
      <c r="BH456" s="47"/>
      <c r="BI456" s="47"/>
      <c r="BJ456" s="47"/>
      <c r="BK456" s="47"/>
      <c r="BL456" s="47"/>
      <c r="BM456" s="47"/>
      <c r="BN456" s="47"/>
      <c r="BO456" s="47"/>
      <c r="BP456" s="47"/>
      <c r="BQ456" s="47"/>
      <c r="BR456" s="47"/>
      <c r="BS456" s="47"/>
      <c r="BT456" s="47"/>
      <c r="BU456" s="47"/>
      <c r="BV456" s="47"/>
      <c r="BW456" s="47"/>
      <c r="BX456" s="47"/>
      <c r="BY456" s="47"/>
      <c r="BZ456" s="47"/>
      <c r="CA456" s="47"/>
      <c r="CB456" s="47"/>
      <c r="CC456" s="47"/>
      <c r="CD456" s="47"/>
      <c r="CE456" s="47"/>
      <c r="CF456" s="47"/>
      <c r="CH456" s="47"/>
    </row>
    <row r="457" spans="2:86" s="31" customFormat="1"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  <c r="AH457" s="47"/>
      <c r="AI457" s="47"/>
      <c r="AJ457" s="47"/>
      <c r="AK457" s="47"/>
      <c r="AL457" s="47"/>
      <c r="AM457" s="47"/>
      <c r="AN457" s="47"/>
      <c r="AO457" s="47"/>
      <c r="AP457" s="43"/>
      <c r="AQ457" s="47"/>
      <c r="AR457" s="43"/>
      <c r="AS457" s="47"/>
      <c r="AT457" s="47"/>
      <c r="AU457" s="47"/>
      <c r="AV457" s="47"/>
      <c r="AW457" s="47"/>
      <c r="AX457" s="47"/>
      <c r="AY457" s="47"/>
      <c r="AZ457" s="47"/>
      <c r="BA457" s="47"/>
      <c r="BB457" s="47"/>
      <c r="BC457" s="47"/>
      <c r="BD457" s="47"/>
      <c r="BE457" s="47"/>
      <c r="BF457" s="47"/>
      <c r="BG457" s="47"/>
      <c r="BH457" s="47"/>
      <c r="BI457" s="47"/>
      <c r="BJ457" s="47"/>
      <c r="BK457" s="47"/>
      <c r="BL457" s="47"/>
      <c r="BM457" s="47"/>
      <c r="BN457" s="47"/>
      <c r="BO457" s="47"/>
      <c r="BP457" s="47"/>
      <c r="BQ457" s="47"/>
      <c r="BR457" s="47"/>
      <c r="BS457" s="47"/>
      <c r="BT457" s="47"/>
      <c r="BU457" s="47"/>
      <c r="BV457" s="47"/>
      <c r="BW457" s="47"/>
      <c r="BX457" s="47"/>
      <c r="BY457" s="47"/>
      <c r="BZ457" s="47"/>
      <c r="CA457" s="47"/>
      <c r="CB457" s="47"/>
      <c r="CC457" s="47"/>
      <c r="CD457" s="47"/>
      <c r="CE457" s="47"/>
      <c r="CF457" s="47"/>
      <c r="CH457" s="47"/>
    </row>
    <row r="458" spans="2:86" s="31" customFormat="1"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47"/>
      <c r="AC458" s="47"/>
      <c r="AD458" s="47"/>
      <c r="AE458" s="47"/>
      <c r="AF458" s="47"/>
      <c r="AG458" s="47"/>
      <c r="AH458" s="47"/>
      <c r="AI458" s="47"/>
      <c r="AJ458" s="47"/>
      <c r="AK458" s="47"/>
      <c r="AL458" s="47"/>
      <c r="AM458" s="47"/>
      <c r="AN458" s="47"/>
      <c r="AO458" s="47"/>
      <c r="AP458" s="43"/>
      <c r="AQ458" s="47"/>
      <c r="AR458" s="43"/>
      <c r="AS458" s="47"/>
      <c r="AT458" s="47"/>
      <c r="AU458" s="47"/>
      <c r="AV458" s="47"/>
      <c r="AW458" s="47"/>
      <c r="AX458" s="47"/>
      <c r="AY458" s="47"/>
      <c r="AZ458" s="47"/>
      <c r="BA458" s="47"/>
      <c r="BB458" s="47"/>
      <c r="BC458" s="47"/>
      <c r="BD458" s="47"/>
      <c r="BE458" s="47"/>
      <c r="BF458" s="47"/>
      <c r="BG458" s="47"/>
      <c r="BH458" s="47"/>
      <c r="BI458" s="47"/>
      <c r="BJ458" s="47"/>
      <c r="BK458" s="47"/>
      <c r="BL458" s="47"/>
      <c r="BM458" s="47"/>
      <c r="BN458" s="47"/>
      <c r="BO458" s="47"/>
      <c r="BP458" s="47"/>
      <c r="BQ458" s="47"/>
      <c r="BR458" s="47"/>
      <c r="BS458" s="47"/>
      <c r="BT458" s="47"/>
      <c r="BU458" s="47"/>
      <c r="BV458" s="47"/>
      <c r="BW458" s="47"/>
      <c r="BX458" s="47"/>
      <c r="BY458" s="47"/>
      <c r="BZ458" s="47"/>
      <c r="CA458" s="47"/>
      <c r="CB458" s="47"/>
      <c r="CC458" s="47"/>
      <c r="CD458" s="47"/>
      <c r="CE458" s="47"/>
      <c r="CF458" s="47"/>
      <c r="CH458" s="47"/>
    </row>
    <row r="459" spans="2:86" s="31" customFormat="1"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  <c r="AJ459" s="47"/>
      <c r="AK459" s="47"/>
      <c r="AL459" s="47"/>
      <c r="AM459" s="47"/>
      <c r="AN459" s="47"/>
      <c r="AO459" s="47"/>
      <c r="AP459" s="43"/>
      <c r="AQ459" s="47"/>
      <c r="AR459" s="43"/>
      <c r="AS459" s="47"/>
      <c r="AT459" s="47"/>
      <c r="AU459" s="47"/>
      <c r="AV459" s="47"/>
      <c r="AW459" s="47"/>
      <c r="AX459" s="47"/>
      <c r="AY459" s="47"/>
      <c r="AZ459" s="47"/>
      <c r="BA459" s="47"/>
      <c r="BB459" s="47"/>
      <c r="BC459" s="47"/>
      <c r="BD459" s="47"/>
      <c r="BE459" s="47"/>
      <c r="BF459" s="47"/>
      <c r="BG459" s="47"/>
      <c r="BH459" s="47"/>
      <c r="BI459" s="47"/>
      <c r="BJ459" s="47"/>
      <c r="BK459" s="47"/>
      <c r="BL459" s="47"/>
      <c r="BM459" s="47"/>
      <c r="BN459" s="47"/>
      <c r="BO459" s="47"/>
      <c r="BP459" s="47"/>
      <c r="BQ459" s="47"/>
      <c r="BR459" s="47"/>
      <c r="BS459" s="47"/>
      <c r="BT459" s="47"/>
      <c r="BU459" s="47"/>
      <c r="BV459" s="47"/>
      <c r="BW459" s="47"/>
      <c r="BX459" s="47"/>
      <c r="BY459" s="47"/>
      <c r="BZ459" s="47"/>
      <c r="CA459" s="47"/>
      <c r="CB459" s="47"/>
      <c r="CC459" s="47"/>
      <c r="CD459" s="47"/>
      <c r="CE459" s="47"/>
      <c r="CF459" s="47"/>
      <c r="CH459" s="47"/>
    </row>
    <row r="460" spans="2:86" s="31" customFormat="1"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  <c r="AG460" s="47"/>
      <c r="AH460" s="47"/>
      <c r="AI460" s="47"/>
      <c r="AJ460" s="47"/>
      <c r="AK460" s="47"/>
      <c r="AL460" s="47"/>
      <c r="AM460" s="47"/>
      <c r="AN460" s="47"/>
      <c r="AO460" s="47"/>
      <c r="AP460" s="43"/>
      <c r="AQ460" s="47"/>
      <c r="AR460" s="43"/>
      <c r="AS460" s="47"/>
      <c r="AT460" s="47"/>
      <c r="AU460" s="47"/>
      <c r="AV460" s="47"/>
      <c r="AW460" s="47"/>
      <c r="AX460" s="47"/>
      <c r="AY460" s="47"/>
      <c r="AZ460" s="47"/>
      <c r="BA460" s="47"/>
      <c r="BB460" s="47"/>
      <c r="BC460" s="47"/>
      <c r="BD460" s="47"/>
      <c r="BE460" s="47"/>
      <c r="BF460" s="47"/>
      <c r="BG460" s="47"/>
      <c r="BH460" s="47"/>
      <c r="BI460" s="47"/>
      <c r="BJ460" s="47"/>
      <c r="BK460" s="47"/>
      <c r="BL460" s="47"/>
      <c r="BM460" s="47"/>
      <c r="BN460" s="47"/>
      <c r="BO460" s="47"/>
      <c r="BP460" s="47"/>
      <c r="BQ460" s="47"/>
      <c r="BR460" s="47"/>
      <c r="BS460" s="47"/>
      <c r="BT460" s="47"/>
      <c r="BU460" s="47"/>
      <c r="BV460" s="47"/>
      <c r="BW460" s="47"/>
      <c r="BX460" s="47"/>
      <c r="BY460" s="47"/>
      <c r="BZ460" s="47"/>
      <c r="CA460" s="47"/>
      <c r="CB460" s="47"/>
      <c r="CC460" s="47"/>
      <c r="CD460" s="47"/>
      <c r="CE460" s="47"/>
      <c r="CF460" s="47"/>
      <c r="CH460" s="47"/>
    </row>
    <row r="461" spans="2:86" s="31" customFormat="1"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47"/>
      <c r="AC461" s="47"/>
      <c r="AD461" s="47"/>
      <c r="AE461" s="47"/>
      <c r="AF461" s="47"/>
      <c r="AG461" s="47"/>
      <c r="AH461" s="47"/>
      <c r="AI461" s="47"/>
      <c r="AJ461" s="47"/>
      <c r="AK461" s="47"/>
      <c r="AL461" s="47"/>
      <c r="AM461" s="47"/>
      <c r="AN461" s="47"/>
      <c r="AO461" s="47"/>
      <c r="AP461" s="43"/>
      <c r="AQ461" s="47"/>
      <c r="AR461" s="43"/>
      <c r="AS461" s="47"/>
      <c r="AT461" s="47"/>
      <c r="AU461" s="47"/>
      <c r="AV461" s="47"/>
      <c r="AW461" s="47"/>
      <c r="AX461" s="47"/>
      <c r="AY461" s="47"/>
      <c r="AZ461" s="47"/>
      <c r="BA461" s="47"/>
      <c r="BB461" s="47"/>
      <c r="BC461" s="47"/>
      <c r="BD461" s="47"/>
      <c r="BE461" s="47"/>
      <c r="BF461" s="47"/>
      <c r="BG461" s="47"/>
      <c r="BH461" s="47"/>
      <c r="BI461" s="47"/>
      <c r="BJ461" s="47"/>
      <c r="BK461" s="47"/>
      <c r="BL461" s="47"/>
      <c r="BM461" s="47"/>
      <c r="BN461" s="47"/>
      <c r="BO461" s="47"/>
      <c r="BP461" s="47"/>
      <c r="BQ461" s="47"/>
      <c r="BR461" s="47"/>
      <c r="BS461" s="47"/>
      <c r="BT461" s="47"/>
      <c r="BU461" s="47"/>
      <c r="BV461" s="47"/>
      <c r="BW461" s="47"/>
      <c r="BX461" s="47"/>
      <c r="BY461" s="47"/>
      <c r="BZ461" s="47"/>
      <c r="CA461" s="47"/>
      <c r="CB461" s="47"/>
      <c r="CC461" s="47"/>
      <c r="CD461" s="47"/>
      <c r="CE461" s="47"/>
      <c r="CF461" s="47"/>
      <c r="CH461" s="47"/>
    </row>
    <row r="462" spans="2:86" s="31" customFormat="1"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47"/>
      <c r="AC462" s="47"/>
      <c r="AD462" s="47"/>
      <c r="AE462" s="47"/>
      <c r="AF462" s="47"/>
      <c r="AG462" s="47"/>
      <c r="AH462" s="47"/>
      <c r="AI462" s="47"/>
      <c r="AJ462" s="47"/>
      <c r="AK462" s="47"/>
      <c r="AL462" s="47"/>
      <c r="AM462" s="47"/>
      <c r="AN462" s="47"/>
      <c r="AO462" s="47"/>
      <c r="AP462" s="43"/>
      <c r="AQ462" s="47"/>
      <c r="AR462" s="43"/>
      <c r="AS462" s="47"/>
      <c r="AT462" s="47"/>
      <c r="AU462" s="47"/>
      <c r="AV462" s="47"/>
      <c r="AW462" s="47"/>
      <c r="AX462" s="47"/>
      <c r="AY462" s="47"/>
      <c r="AZ462" s="47"/>
      <c r="BA462" s="47"/>
      <c r="BB462" s="47"/>
      <c r="BC462" s="47"/>
      <c r="BD462" s="47"/>
      <c r="BE462" s="47"/>
      <c r="BF462" s="47"/>
      <c r="BG462" s="47"/>
      <c r="BH462" s="47"/>
      <c r="BI462" s="47"/>
      <c r="BJ462" s="47"/>
      <c r="BK462" s="47"/>
      <c r="BL462" s="47"/>
      <c r="BM462" s="47"/>
      <c r="BN462" s="47"/>
      <c r="BO462" s="47"/>
      <c r="BP462" s="47"/>
      <c r="BQ462" s="47"/>
      <c r="BR462" s="47"/>
      <c r="BS462" s="47"/>
      <c r="BT462" s="47"/>
      <c r="BU462" s="47"/>
      <c r="BV462" s="47"/>
      <c r="BW462" s="47"/>
      <c r="BX462" s="47"/>
      <c r="BY462" s="47"/>
      <c r="BZ462" s="47"/>
      <c r="CA462" s="47"/>
      <c r="CB462" s="47"/>
      <c r="CC462" s="47"/>
      <c r="CD462" s="47"/>
      <c r="CE462" s="47"/>
      <c r="CF462" s="47"/>
      <c r="CH462" s="47"/>
    </row>
    <row r="463" spans="2:86" s="31" customFormat="1"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47"/>
      <c r="AC463" s="47"/>
      <c r="AD463" s="47"/>
      <c r="AE463" s="47"/>
      <c r="AF463" s="47"/>
      <c r="AG463" s="47"/>
      <c r="AH463" s="47"/>
      <c r="AI463" s="47"/>
      <c r="AJ463" s="47"/>
      <c r="AK463" s="47"/>
      <c r="AL463" s="47"/>
      <c r="AM463" s="47"/>
      <c r="AN463" s="47"/>
      <c r="AO463" s="47"/>
      <c r="AP463" s="43"/>
      <c r="AQ463" s="47"/>
      <c r="AR463" s="43"/>
      <c r="AS463" s="47"/>
      <c r="AT463" s="47"/>
      <c r="AU463" s="47"/>
      <c r="AV463" s="47"/>
      <c r="AW463" s="47"/>
      <c r="AX463" s="47"/>
      <c r="AY463" s="47"/>
      <c r="AZ463" s="47"/>
      <c r="BA463" s="47"/>
      <c r="BB463" s="47"/>
      <c r="BC463" s="47"/>
      <c r="BD463" s="47"/>
      <c r="BE463" s="47"/>
      <c r="BF463" s="47"/>
      <c r="BG463" s="47"/>
      <c r="BH463" s="47"/>
      <c r="BI463" s="47"/>
      <c r="BJ463" s="47"/>
      <c r="BK463" s="47"/>
      <c r="BL463" s="47"/>
      <c r="BM463" s="47"/>
      <c r="BN463" s="47"/>
      <c r="BO463" s="47"/>
      <c r="BP463" s="47"/>
      <c r="BQ463" s="47"/>
      <c r="BR463" s="47"/>
      <c r="BS463" s="47"/>
      <c r="BT463" s="47"/>
      <c r="BU463" s="47"/>
      <c r="BV463" s="47"/>
      <c r="BW463" s="47"/>
      <c r="BX463" s="47"/>
      <c r="BY463" s="47"/>
      <c r="BZ463" s="47"/>
      <c r="CA463" s="47"/>
      <c r="CB463" s="47"/>
      <c r="CC463" s="47"/>
      <c r="CD463" s="47"/>
      <c r="CE463" s="47"/>
      <c r="CF463" s="47"/>
      <c r="CH463" s="47"/>
    </row>
    <row r="464" spans="2:86" s="31" customFormat="1"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  <c r="AH464" s="47"/>
      <c r="AI464" s="47"/>
      <c r="AJ464" s="47"/>
      <c r="AK464" s="47"/>
      <c r="AL464" s="47"/>
      <c r="AM464" s="47"/>
      <c r="AN464" s="47"/>
      <c r="AO464" s="47"/>
      <c r="AP464" s="43"/>
      <c r="AQ464" s="47"/>
      <c r="AR464" s="43"/>
      <c r="AS464" s="47"/>
      <c r="AT464" s="47"/>
      <c r="AU464" s="47"/>
      <c r="AV464" s="47"/>
      <c r="AW464" s="47"/>
      <c r="AX464" s="47"/>
      <c r="AY464" s="47"/>
      <c r="AZ464" s="47"/>
      <c r="BA464" s="47"/>
      <c r="BB464" s="47"/>
      <c r="BC464" s="47"/>
      <c r="BD464" s="47"/>
      <c r="BE464" s="47"/>
      <c r="BF464" s="47"/>
      <c r="BG464" s="47"/>
      <c r="BH464" s="47"/>
      <c r="BI464" s="47"/>
      <c r="BJ464" s="47"/>
      <c r="BK464" s="47"/>
      <c r="BL464" s="47"/>
      <c r="BM464" s="47"/>
      <c r="BN464" s="47"/>
      <c r="BO464" s="47"/>
      <c r="BP464" s="47"/>
      <c r="BQ464" s="47"/>
      <c r="BR464" s="47"/>
      <c r="BS464" s="47"/>
      <c r="BT464" s="47"/>
      <c r="BU464" s="47"/>
      <c r="BV464" s="47"/>
      <c r="BW464" s="47"/>
      <c r="BX464" s="47"/>
      <c r="BY464" s="47"/>
      <c r="BZ464" s="47"/>
      <c r="CA464" s="47"/>
      <c r="CB464" s="47"/>
      <c r="CC464" s="47"/>
      <c r="CD464" s="47"/>
      <c r="CE464" s="47"/>
      <c r="CF464" s="47"/>
      <c r="CH464" s="47"/>
    </row>
    <row r="465" spans="2:86" s="31" customFormat="1"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47"/>
      <c r="AC465" s="47"/>
      <c r="AD465" s="47"/>
      <c r="AE465" s="47"/>
      <c r="AF465" s="47"/>
      <c r="AG465" s="47"/>
      <c r="AH465" s="47"/>
      <c r="AI465" s="47"/>
      <c r="AJ465" s="47"/>
      <c r="AK465" s="47"/>
      <c r="AL465" s="47"/>
      <c r="AM465" s="47"/>
      <c r="AN465" s="47"/>
      <c r="AO465" s="47"/>
      <c r="AP465" s="43"/>
      <c r="AQ465" s="47"/>
      <c r="AR465" s="43"/>
      <c r="AS465" s="47"/>
      <c r="AT465" s="47"/>
      <c r="AU465" s="47"/>
      <c r="AV465" s="47"/>
      <c r="AW465" s="47"/>
      <c r="AX465" s="47"/>
      <c r="AY465" s="47"/>
      <c r="AZ465" s="47"/>
      <c r="BA465" s="47"/>
      <c r="BB465" s="47"/>
      <c r="BC465" s="47"/>
      <c r="BD465" s="47"/>
      <c r="BE465" s="47"/>
      <c r="BF465" s="47"/>
      <c r="BG465" s="47"/>
      <c r="BH465" s="47"/>
      <c r="BI465" s="47"/>
      <c r="BJ465" s="47"/>
      <c r="BK465" s="47"/>
      <c r="BL465" s="47"/>
      <c r="BM465" s="47"/>
      <c r="BN465" s="47"/>
      <c r="BO465" s="47"/>
      <c r="BP465" s="47"/>
      <c r="BQ465" s="47"/>
      <c r="BR465" s="47"/>
      <c r="BS465" s="47"/>
      <c r="BT465" s="47"/>
      <c r="BU465" s="47"/>
      <c r="BV465" s="47"/>
      <c r="BW465" s="47"/>
      <c r="BX465" s="47"/>
      <c r="BY465" s="47"/>
      <c r="BZ465" s="47"/>
      <c r="CA465" s="47"/>
      <c r="CB465" s="47"/>
      <c r="CC465" s="47"/>
      <c r="CD465" s="47"/>
      <c r="CE465" s="47"/>
      <c r="CF465" s="47"/>
      <c r="CH465" s="47"/>
    </row>
    <row r="466" spans="2:86" s="31" customFormat="1"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  <c r="AH466" s="47"/>
      <c r="AI466" s="47"/>
      <c r="AJ466" s="47"/>
      <c r="AK466" s="47"/>
      <c r="AL466" s="47"/>
      <c r="AM466" s="47"/>
      <c r="AN466" s="47"/>
      <c r="AO466" s="47"/>
      <c r="AP466" s="43"/>
      <c r="AQ466" s="47"/>
      <c r="AR466" s="43"/>
      <c r="AS466" s="47"/>
      <c r="AT466" s="47"/>
      <c r="AU466" s="47"/>
      <c r="AV466" s="47"/>
      <c r="AW466" s="47"/>
      <c r="AX466" s="47"/>
      <c r="AY466" s="47"/>
      <c r="AZ466" s="47"/>
      <c r="BA466" s="47"/>
      <c r="BB466" s="47"/>
      <c r="BC466" s="47"/>
      <c r="BD466" s="47"/>
      <c r="BE466" s="47"/>
      <c r="BF466" s="47"/>
      <c r="BG466" s="47"/>
      <c r="BH466" s="47"/>
      <c r="BI466" s="47"/>
      <c r="BJ466" s="47"/>
      <c r="BK466" s="47"/>
      <c r="BL466" s="47"/>
      <c r="BM466" s="47"/>
      <c r="BN466" s="47"/>
      <c r="BO466" s="47"/>
      <c r="BP466" s="47"/>
      <c r="BQ466" s="47"/>
      <c r="BR466" s="47"/>
      <c r="BS466" s="47"/>
      <c r="BT466" s="47"/>
      <c r="BU466" s="47"/>
      <c r="BV466" s="47"/>
      <c r="BW466" s="47"/>
      <c r="BX466" s="47"/>
      <c r="BY466" s="47"/>
      <c r="BZ466" s="47"/>
      <c r="CA466" s="47"/>
      <c r="CB466" s="47"/>
      <c r="CC466" s="47"/>
      <c r="CD466" s="47"/>
      <c r="CE466" s="47"/>
      <c r="CF466" s="47"/>
      <c r="CH466" s="47"/>
    </row>
  </sheetData>
  <conditionalFormatting sqref="AR100:AR126 AP100:AP126 CG42 AP40:AP45 AR40:AR45 AR47:AR52 CG44:CG47 CI42:CI47 CG49:CG55 CI49:CI55 AR54:AR64 AR66:AR98 AR128:AR135 AR18:AR38 CI18:CI40 AP128:AP135 AP54:AP64 CG18:CG40 AP66:AP98 CI57:CI135 CG57:CG135 AP18:AP38 AP47:AP52">
    <cfRule type="cellIs" dxfId="32" priority="35" operator="equal">
      <formula>0</formula>
    </cfRule>
  </conditionalFormatting>
  <conditionalFormatting sqref="CH100">
    <cfRule type="cellIs" dxfId="31" priority="1" operator="equal">
      <formula>0</formula>
    </cfRule>
  </conditionalFormatting>
  <printOptions horizontalCentered="1"/>
  <pageMargins left="0.39370078740157483" right="0" top="0" bottom="0" header="0" footer="0"/>
  <pageSetup scale="91" orientation="portrait" r:id="rId1"/>
  <ignoredErrors>
    <ignoredError sqref="AR134 CI102 CI114 AR22 AR31 AR66 CI22 CI66 CI106 AR132 CI132 CI134 AP22 AP31 CG22 AP66 CG66 CG102 CG106 CG114 CG132 CG134 AP132 AP134 CG100 CI100 AP47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R1125"/>
  <sheetViews>
    <sheetView showGridLines="0" zoomScale="160" zoomScaleNormal="160" zoomScaleSheetLayoutView="85" zoomScalePageLayoutView="115" workbookViewId="0">
      <pane xSplit="30" ySplit="18" topLeftCell="AE19" activePane="bottomRight" state="frozen"/>
      <selection pane="topRight" activeCell="AE1" sqref="AE1"/>
      <selection pane="bottomLeft" activeCell="A19" sqref="A19"/>
      <selection pane="bottomRight" activeCell="AE19" sqref="AE19"/>
    </sheetView>
  </sheetViews>
  <sheetFormatPr baseColWidth="10" defaultColWidth="11.42578125" defaultRowHeight="9"/>
  <cols>
    <col min="1" max="1" width="0.28515625" style="101" customWidth="1"/>
    <col min="2" max="30" width="0.85546875" style="101" customWidth="1"/>
    <col min="31" max="31" width="9.7109375" style="102" customWidth="1"/>
    <col min="32" max="32" width="0.42578125" style="102" customWidth="1"/>
    <col min="33" max="33" width="9.7109375" style="102" customWidth="1"/>
    <col min="34" max="34" width="0.42578125" style="102" customWidth="1"/>
    <col min="35" max="35" width="9.7109375" style="102" customWidth="1"/>
    <col min="36" max="36" width="0.28515625" style="103" customWidth="1"/>
    <col min="37" max="37" width="10.28515625" style="102" customWidth="1"/>
    <col min="38" max="38" width="0.42578125" style="102" customWidth="1"/>
    <col min="39" max="39" width="9.7109375" style="102" customWidth="1"/>
    <col min="40" max="40" width="0.28515625" style="103" customWidth="1"/>
    <col min="41" max="41" width="9.7109375" style="102" customWidth="1"/>
    <col min="42" max="42" width="0.42578125" style="102" customWidth="1"/>
    <col min="43" max="43" width="11.7109375" style="102" customWidth="1"/>
    <col min="44" max="44" width="0.28515625" style="103" customWidth="1"/>
    <col min="45" max="16384" width="11.42578125" style="103"/>
  </cols>
  <sheetData>
    <row r="1" spans="1:44" s="62" customFormat="1" ht="11.1" customHeight="1"/>
    <row r="2" spans="1:44" s="62" customFormat="1" ht="11.1" customHeight="1"/>
    <row r="3" spans="1:44" s="62" customFormat="1" ht="11.1" customHeight="1"/>
    <row r="4" spans="1:44" s="62" customFormat="1" ht="11.1" customHeight="1"/>
    <row r="5" spans="1:44" s="62" customFormat="1" ht="11.1" customHeight="1"/>
    <row r="6" spans="1:44" s="62" customFormat="1" ht="11.1" customHeight="1"/>
    <row r="7" spans="1:44" s="62" customFormat="1" ht="11.1" customHeight="1"/>
    <row r="8" spans="1:44" s="65" customFormat="1" ht="3.95" customHeight="1">
      <c r="AE8" s="63"/>
      <c r="AF8" s="63"/>
      <c r="AG8" s="64"/>
      <c r="AH8" s="63"/>
      <c r="AI8" s="64"/>
      <c r="AJ8" s="63"/>
      <c r="AK8" s="63"/>
      <c r="AL8" s="63"/>
      <c r="AM8" s="64"/>
      <c r="AN8" s="63"/>
      <c r="AO8" s="63"/>
      <c r="AP8" s="63"/>
      <c r="AQ8" s="64"/>
      <c r="AR8" s="63"/>
    </row>
    <row r="9" spans="1:44" s="86" customFormat="1" ht="11.1" customHeight="1">
      <c r="A9" s="115" t="s">
        <v>454</v>
      </c>
      <c r="B9" s="118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</row>
    <row r="10" spans="1:44" s="86" customFormat="1" ht="11.1" customHeight="1">
      <c r="A10" s="115" t="s">
        <v>402</v>
      </c>
      <c r="B10" s="115"/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8"/>
      <c r="AF10" s="118"/>
      <c r="AG10" s="118"/>
      <c r="AH10" s="118"/>
      <c r="AI10" s="118"/>
      <c r="AJ10" s="118"/>
      <c r="AK10" s="118"/>
      <c r="AL10" s="118"/>
      <c r="AM10" s="118"/>
      <c r="AN10" s="118"/>
      <c r="AO10" s="118"/>
      <c r="AP10" s="118"/>
      <c r="AQ10" s="118"/>
      <c r="AR10" s="118"/>
    </row>
    <row r="11" spans="1:44" s="86" customFormat="1" ht="11.1" customHeight="1">
      <c r="A11" s="135" t="s">
        <v>452</v>
      </c>
      <c r="B11" s="115"/>
      <c r="C11" s="115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</row>
    <row r="12" spans="1:44" s="87" customFormat="1" ht="11.1" customHeight="1">
      <c r="A12" s="116" t="s">
        <v>172</v>
      </c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116"/>
      <c r="AE12" s="116"/>
      <c r="AF12" s="116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</row>
    <row r="13" spans="1:44" s="89" customFormat="1" ht="3.95" customHeight="1">
      <c r="A13" s="88"/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</row>
    <row r="14" spans="1:44" s="90" customFormat="1" ht="9.9499999999999993" customHeight="1">
      <c r="A14" s="143"/>
      <c r="B14" s="144"/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5" t="s">
        <v>233</v>
      </c>
      <c r="AF14" s="145"/>
      <c r="AG14" s="145"/>
      <c r="AH14" s="145"/>
      <c r="AI14" s="145"/>
      <c r="AJ14" s="146"/>
      <c r="AK14" s="145" t="s">
        <v>234</v>
      </c>
      <c r="AL14" s="145"/>
      <c r="AM14" s="145"/>
      <c r="AN14" s="146"/>
      <c r="AO14" s="145" t="s">
        <v>235</v>
      </c>
      <c r="AP14" s="145"/>
      <c r="AQ14" s="145" t="s">
        <v>236</v>
      </c>
      <c r="AR14" s="146"/>
    </row>
    <row r="15" spans="1:44" s="90" customFormat="1" ht="9.9499999999999993" customHeight="1">
      <c r="A15" s="143" t="s">
        <v>237</v>
      </c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5" t="s">
        <v>173</v>
      </c>
      <c r="AF15" s="145"/>
      <c r="AG15" s="145" t="s">
        <v>238</v>
      </c>
      <c r="AH15" s="145"/>
      <c r="AI15" s="145" t="s">
        <v>239</v>
      </c>
      <c r="AJ15" s="146"/>
      <c r="AK15" s="145" t="s">
        <v>240</v>
      </c>
      <c r="AL15" s="145"/>
      <c r="AM15" s="145" t="s">
        <v>32</v>
      </c>
      <c r="AN15" s="146"/>
      <c r="AO15" s="145" t="s">
        <v>241</v>
      </c>
      <c r="AP15" s="145"/>
      <c r="AQ15" s="145" t="s">
        <v>242</v>
      </c>
      <c r="AR15" s="146"/>
    </row>
    <row r="16" spans="1:44" s="90" customFormat="1" ht="9.9499999999999993" customHeight="1">
      <c r="A16" s="143" t="s">
        <v>243</v>
      </c>
      <c r="B16" s="144"/>
      <c r="C16" s="144"/>
      <c r="D16" s="144"/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5" t="s">
        <v>51</v>
      </c>
      <c r="AF16" s="145"/>
      <c r="AG16" s="145" t="s">
        <v>244</v>
      </c>
      <c r="AH16" s="145"/>
      <c r="AI16" s="145" t="s">
        <v>244</v>
      </c>
      <c r="AJ16" s="146"/>
      <c r="AK16" s="145" t="s">
        <v>245</v>
      </c>
      <c r="AL16" s="145"/>
      <c r="AM16" s="145" t="s">
        <v>244</v>
      </c>
      <c r="AN16" s="146"/>
      <c r="AO16" s="145" t="s">
        <v>51</v>
      </c>
      <c r="AP16" s="145"/>
      <c r="AQ16" s="145" t="s">
        <v>246</v>
      </c>
      <c r="AR16" s="146"/>
    </row>
    <row r="17" spans="1:44" s="90" customFormat="1" ht="9.9499999999999993" customHeight="1">
      <c r="A17" s="143"/>
      <c r="B17" s="144"/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E17" s="145" t="s">
        <v>453</v>
      </c>
      <c r="AF17" s="145"/>
      <c r="AG17" s="145"/>
      <c r="AH17" s="145"/>
      <c r="AI17" s="145"/>
      <c r="AJ17" s="146"/>
      <c r="AK17" s="145" t="s">
        <v>52</v>
      </c>
      <c r="AL17" s="145"/>
      <c r="AM17" s="145"/>
      <c r="AN17" s="146"/>
      <c r="AO17" s="145" t="s">
        <v>53</v>
      </c>
      <c r="AP17" s="145"/>
      <c r="AQ17" s="145" t="s">
        <v>247</v>
      </c>
      <c r="AR17" s="146"/>
    </row>
    <row r="18" spans="1:44" s="90" customFormat="1" ht="6" customHeight="1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147"/>
      <c r="AF18" s="147"/>
      <c r="AG18" s="147"/>
      <c r="AH18" s="147"/>
      <c r="AI18" s="147"/>
      <c r="AJ18" s="148"/>
      <c r="AK18" s="147"/>
      <c r="AL18" s="147"/>
      <c r="AM18" s="147"/>
      <c r="AN18" s="148"/>
      <c r="AO18" s="147"/>
      <c r="AP18" s="147"/>
      <c r="AQ18" s="147"/>
      <c r="AR18" s="148"/>
    </row>
    <row r="19" spans="1:44" s="35" customFormat="1" ht="6" customHeight="1">
      <c r="A19" s="37"/>
      <c r="B19" s="42" t="s">
        <v>248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187">
        <f>+AE24+AE34</f>
        <v>0</v>
      </c>
      <c r="AF19" s="149"/>
      <c r="AG19" s="187"/>
      <c r="AH19" s="149"/>
      <c r="AI19" s="187"/>
      <c r="AJ19" s="150"/>
      <c r="AK19" s="187"/>
      <c r="AL19" s="149"/>
      <c r="AM19" s="57"/>
      <c r="AN19" s="150"/>
      <c r="AO19" s="187"/>
      <c r="AP19" s="149"/>
      <c r="AQ19" s="187"/>
      <c r="AR19" s="150"/>
    </row>
    <row r="20" spans="1:44" s="35" customFormat="1" ht="6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149"/>
      <c r="AF20" s="149"/>
      <c r="AG20" s="149"/>
      <c r="AH20" s="149"/>
      <c r="AI20" s="149"/>
      <c r="AJ20" s="150"/>
      <c r="AK20" s="149"/>
      <c r="AL20" s="149"/>
      <c r="AM20" s="55"/>
      <c r="AN20" s="150"/>
      <c r="AO20" s="149"/>
      <c r="AP20" s="149"/>
      <c r="AQ20" s="149"/>
      <c r="AR20" s="150"/>
    </row>
    <row r="21" spans="1:44" s="35" customFormat="1" ht="6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149"/>
      <c r="AF21" s="149"/>
      <c r="AG21" s="149"/>
      <c r="AH21" s="149"/>
      <c r="AI21" s="149"/>
      <c r="AJ21" s="150"/>
      <c r="AK21" s="149"/>
      <c r="AL21" s="149"/>
      <c r="AM21" s="55"/>
      <c r="AN21" s="150"/>
      <c r="AO21" s="149"/>
      <c r="AP21" s="149"/>
      <c r="AQ21" s="149"/>
      <c r="AR21" s="150"/>
    </row>
    <row r="22" spans="1:44" s="35" customFormat="1" ht="6" customHeight="1">
      <c r="A22" s="37"/>
      <c r="B22" s="42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149"/>
      <c r="AF22" s="149"/>
      <c r="AG22" s="149"/>
      <c r="AH22" s="149"/>
      <c r="AI22" s="149"/>
      <c r="AJ22" s="150"/>
      <c r="AK22" s="149"/>
      <c r="AL22" s="149"/>
      <c r="AM22" s="55"/>
      <c r="AN22" s="150"/>
      <c r="AO22" s="149"/>
      <c r="AP22" s="149"/>
      <c r="AQ22" s="149"/>
      <c r="AR22" s="150"/>
    </row>
    <row r="23" spans="1:44" s="35" customFormat="1" ht="6" customHeight="1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55"/>
      <c r="AF23" s="55"/>
      <c r="AG23" s="55"/>
      <c r="AH23" s="55"/>
      <c r="AI23" s="55"/>
      <c r="AJ23" s="150"/>
      <c r="AK23" s="55"/>
      <c r="AL23" s="55"/>
      <c r="AM23" s="55"/>
      <c r="AN23" s="150"/>
      <c r="AO23" s="55"/>
      <c r="AP23" s="55"/>
      <c r="AQ23" s="55"/>
      <c r="AR23" s="150"/>
    </row>
    <row r="24" spans="1:44" s="35" customFormat="1" ht="6" customHeight="1">
      <c r="A24" s="37"/>
      <c r="B24" s="37"/>
      <c r="C24" s="42" t="s">
        <v>249</v>
      </c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57">
        <f>SUM(AE27:AE31)</f>
        <v>0</v>
      </c>
      <c r="AF24" s="55"/>
      <c r="AG24" s="57"/>
      <c r="AH24" s="55"/>
      <c r="AI24" s="57"/>
      <c r="AJ24" s="150"/>
      <c r="AK24" s="57"/>
      <c r="AL24" s="55"/>
      <c r="AM24" s="57"/>
      <c r="AN24" s="150"/>
      <c r="AO24" s="57"/>
      <c r="AP24" s="55"/>
      <c r="AQ24" s="57"/>
      <c r="AR24" s="150"/>
    </row>
    <row r="25" spans="1:44" s="35" customFormat="1" ht="6" customHeight="1">
      <c r="A25" s="37"/>
      <c r="B25" s="37"/>
      <c r="C25" s="42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55"/>
      <c r="AF25" s="55"/>
      <c r="AG25" s="55"/>
      <c r="AH25" s="55"/>
      <c r="AI25" s="55"/>
      <c r="AJ25" s="150"/>
      <c r="AK25" s="55"/>
      <c r="AL25" s="55"/>
      <c r="AM25" s="55"/>
      <c r="AN25" s="150"/>
      <c r="AO25" s="55"/>
      <c r="AP25" s="55"/>
      <c r="AQ25" s="55"/>
      <c r="AR25" s="150"/>
    </row>
    <row r="26" spans="1:44" s="35" customFormat="1" ht="6" customHeight="1">
      <c r="A26" s="37"/>
      <c r="B26" s="37"/>
      <c r="C26" s="42"/>
      <c r="D26" s="180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55"/>
      <c r="AF26" s="55"/>
      <c r="AG26" s="55"/>
      <c r="AH26" s="55"/>
      <c r="AI26" s="55"/>
      <c r="AJ26" s="150"/>
      <c r="AK26" s="55"/>
      <c r="AL26" s="55"/>
      <c r="AM26" s="55"/>
      <c r="AN26" s="150"/>
      <c r="AO26" s="55"/>
      <c r="AP26" s="55"/>
      <c r="AQ26" s="55"/>
      <c r="AR26" s="150"/>
    </row>
    <row r="27" spans="1:44" s="35" customFormat="1" ht="6" customHeight="1">
      <c r="A27" s="37"/>
      <c r="B27" s="37"/>
      <c r="C27" s="37"/>
      <c r="D27" s="180" t="s">
        <v>250</v>
      </c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55"/>
      <c r="AF27" s="55"/>
      <c r="AG27" s="55"/>
      <c r="AH27" s="55"/>
      <c r="AI27" s="55"/>
      <c r="AJ27" s="150"/>
      <c r="AK27" s="55"/>
      <c r="AL27" s="55"/>
      <c r="AM27" s="57"/>
      <c r="AN27" s="150"/>
      <c r="AO27" s="55"/>
      <c r="AP27" s="55"/>
      <c r="AQ27" s="55"/>
      <c r="AR27" s="150"/>
    </row>
    <row r="28" spans="1:44" s="35" customFormat="1" ht="6" customHeight="1">
      <c r="A28" s="37"/>
      <c r="B28" s="37"/>
      <c r="C28" s="37"/>
      <c r="D28" s="180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55"/>
      <c r="AF28" s="55"/>
      <c r="AG28" s="55"/>
      <c r="AH28" s="55"/>
      <c r="AI28" s="55"/>
      <c r="AJ28" s="150"/>
      <c r="AK28" s="55"/>
      <c r="AL28" s="55"/>
      <c r="AM28" s="55"/>
      <c r="AN28" s="150"/>
      <c r="AO28" s="55"/>
      <c r="AP28" s="55"/>
      <c r="AQ28" s="55"/>
      <c r="AR28" s="150"/>
    </row>
    <row r="29" spans="1:44" s="35" customFormat="1" ht="6" customHeight="1">
      <c r="A29" s="37"/>
      <c r="B29" s="37"/>
      <c r="C29" s="37"/>
      <c r="D29" s="180" t="s">
        <v>75</v>
      </c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55"/>
      <c r="AF29" s="55"/>
      <c r="AG29" s="55"/>
      <c r="AH29" s="55"/>
      <c r="AI29" s="55"/>
      <c r="AJ29" s="150"/>
      <c r="AK29" s="55"/>
      <c r="AL29" s="55"/>
      <c r="AM29" s="57"/>
      <c r="AN29" s="150"/>
      <c r="AO29" s="55"/>
      <c r="AP29" s="55"/>
      <c r="AQ29" s="55"/>
      <c r="AR29" s="150"/>
    </row>
    <row r="30" spans="1:44" s="35" customFormat="1" ht="6" customHeight="1">
      <c r="A30" s="37"/>
      <c r="B30" s="37"/>
      <c r="C30" s="37"/>
      <c r="D30" s="180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55"/>
      <c r="AF30" s="55"/>
      <c r="AG30" s="55"/>
      <c r="AH30" s="55"/>
      <c r="AI30" s="55"/>
      <c r="AJ30" s="150"/>
      <c r="AK30" s="55"/>
      <c r="AL30" s="55"/>
      <c r="AM30" s="55"/>
      <c r="AN30" s="150"/>
      <c r="AO30" s="55"/>
      <c r="AP30" s="55"/>
      <c r="AQ30" s="55"/>
      <c r="AR30" s="150"/>
    </row>
    <row r="31" spans="1:44" s="35" customFormat="1" ht="6" customHeight="1">
      <c r="A31" s="37"/>
      <c r="B31" s="37"/>
      <c r="C31" s="37"/>
      <c r="D31" s="180" t="s">
        <v>76</v>
      </c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55"/>
      <c r="AF31" s="55"/>
      <c r="AG31" s="55"/>
      <c r="AH31" s="55"/>
      <c r="AI31" s="55"/>
      <c r="AJ31" s="150"/>
      <c r="AK31" s="55"/>
      <c r="AL31" s="55"/>
      <c r="AM31" s="57"/>
      <c r="AN31" s="150"/>
      <c r="AO31" s="55"/>
      <c r="AP31" s="55"/>
      <c r="AQ31" s="55"/>
      <c r="AR31" s="150"/>
    </row>
    <row r="32" spans="1:44" s="35" customFormat="1" ht="6" customHeight="1">
      <c r="A32" s="37"/>
      <c r="B32" s="37"/>
      <c r="C32" s="37"/>
      <c r="D32" s="180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55"/>
      <c r="AF32" s="55"/>
      <c r="AG32" s="55"/>
      <c r="AH32" s="55"/>
      <c r="AI32" s="55"/>
      <c r="AJ32" s="150"/>
      <c r="AK32" s="55"/>
      <c r="AL32" s="55"/>
      <c r="AM32" s="55"/>
      <c r="AN32" s="150"/>
      <c r="AO32" s="55"/>
      <c r="AP32" s="55"/>
      <c r="AQ32" s="55"/>
      <c r="AR32" s="150"/>
    </row>
    <row r="33" spans="1:44" s="35" customFormat="1" ht="6" customHeight="1">
      <c r="A33" s="37"/>
      <c r="B33" s="37"/>
      <c r="C33" s="37"/>
      <c r="D33" s="180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55"/>
      <c r="AF33" s="55"/>
      <c r="AG33" s="55"/>
      <c r="AH33" s="55"/>
      <c r="AI33" s="55"/>
      <c r="AJ33" s="150"/>
      <c r="AK33" s="55"/>
      <c r="AL33" s="55"/>
      <c r="AM33" s="55"/>
      <c r="AN33" s="150"/>
      <c r="AO33" s="55"/>
      <c r="AP33" s="55"/>
      <c r="AQ33" s="55"/>
      <c r="AR33" s="150"/>
    </row>
    <row r="34" spans="1:44" s="35" customFormat="1" ht="6" customHeight="1">
      <c r="A34" s="37"/>
      <c r="B34" s="37"/>
      <c r="C34" s="42" t="s">
        <v>251</v>
      </c>
      <c r="D34" s="180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57">
        <f>SUM(AE37:AE41)</f>
        <v>0</v>
      </c>
      <c r="AF34" s="55"/>
      <c r="AG34" s="57"/>
      <c r="AH34" s="55"/>
      <c r="AI34" s="57"/>
      <c r="AJ34" s="150"/>
      <c r="AK34" s="57"/>
      <c r="AL34" s="55"/>
      <c r="AM34" s="57"/>
      <c r="AN34" s="150"/>
      <c r="AO34" s="57"/>
      <c r="AP34" s="55"/>
      <c r="AQ34" s="57"/>
      <c r="AR34" s="150"/>
    </row>
    <row r="35" spans="1:44" s="35" customFormat="1" ht="6" customHeight="1">
      <c r="A35" s="37"/>
      <c r="B35" s="37"/>
      <c r="C35" s="42"/>
      <c r="D35" s="180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55"/>
      <c r="AF35" s="55"/>
      <c r="AG35" s="55"/>
      <c r="AH35" s="55"/>
      <c r="AI35" s="55"/>
      <c r="AJ35" s="150"/>
      <c r="AK35" s="55"/>
      <c r="AL35" s="55"/>
      <c r="AM35" s="55"/>
      <c r="AN35" s="150"/>
      <c r="AO35" s="55"/>
      <c r="AP35" s="55"/>
      <c r="AQ35" s="55"/>
      <c r="AR35" s="150"/>
    </row>
    <row r="36" spans="1:44" s="35" customFormat="1" ht="6" customHeight="1">
      <c r="A36" s="37"/>
      <c r="B36" s="37"/>
      <c r="C36" s="42"/>
      <c r="D36" s="180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55"/>
      <c r="AF36" s="55"/>
      <c r="AG36" s="55"/>
      <c r="AH36" s="55"/>
      <c r="AI36" s="55"/>
      <c r="AJ36" s="150"/>
      <c r="AK36" s="55"/>
      <c r="AL36" s="55"/>
      <c r="AM36" s="55"/>
      <c r="AN36" s="150"/>
      <c r="AO36" s="55"/>
      <c r="AP36" s="55"/>
      <c r="AQ36" s="55"/>
      <c r="AR36" s="150"/>
    </row>
    <row r="37" spans="1:44" s="35" customFormat="1" ht="6" customHeight="1">
      <c r="A37" s="37"/>
      <c r="B37" s="37"/>
      <c r="C37" s="37"/>
      <c r="D37" s="180" t="s">
        <v>250</v>
      </c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55"/>
      <c r="AF37" s="55"/>
      <c r="AG37" s="55"/>
      <c r="AH37" s="55"/>
      <c r="AI37" s="55"/>
      <c r="AJ37" s="150"/>
      <c r="AK37" s="55"/>
      <c r="AL37" s="55"/>
      <c r="AM37" s="57"/>
      <c r="AN37" s="150"/>
      <c r="AO37" s="55"/>
      <c r="AP37" s="55"/>
      <c r="AQ37" s="55"/>
      <c r="AR37" s="150"/>
    </row>
    <row r="38" spans="1:44" s="35" customFormat="1" ht="6" customHeight="1">
      <c r="A38" s="37"/>
      <c r="B38" s="37"/>
      <c r="C38" s="37"/>
      <c r="D38" s="180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55"/>
      <c r="AF38" s="55"/>
      <c r="AG38" s="55"/>
      <c r="AH38" s="55"/>
      <c r="AI38" s="55"/>
      <c r="AJ38" s="150"/>
      <c r="AK38" s="55"/>
      <c r="AL38" s="55"/>
      <c r="AM38" s="55"/>
      <c r="AN38" s="150"/>
      <c r="AO38" s="55"/>
      <c r="AP38" s="55"/>
      <c r="AQ38" s="55"/>
      <c r="AR38" s="150"/>
    </row>
    <row r="39" spans="1:44" s="35" customFormat="1" ht="6" customHeight="1">
      <c r="A39" s="37"/>
      <c r="B39" s="37"/>
      <c r="C39" s="37"/>
      <c r="D39" s="180" t="s">
        <v>75</v>
      </c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55"/>
      <c r="AF39" s="55"/>
      <c r="AG39" s="55"/>
      <c r="AH39" s="55"/>
      <c r="AI39" s="55"/>
      <c r="AJ39" s="150"/>
      <c r="AK39" s="55"/>
      <c r="AL39" s="55"/>
      <c r="AM39" s="57"/>
      <c r="AN39" s="150"/>
      <c r="AO39" s="55"/>
      <c r="AP39" s="55"/>
      <c r="AQ39" s="55"/>
      <c r="AR39" s="150"/>
    </row>
    <row r="40" spans="1:44" s="35" customFormat="1" ht="6" customHeight="1">
      <c r="A40" s="37"/>
      <c r="B40" s="37"/>
      <c r="C40" s="37"/>
      <c r="D40" s="180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55"/>
      <c r="AF40" s="55"/>
      <c r="AG40" s="55"/>
      <c r="AH40" s="55"/>
      <c r="AI40" s="55"/>
      <c r="AJ40" s="150"/>
      <c r="AK40" s="55"/>
      <c r="AL40" s="55"/>
      <c r="AM40" s="55"/>
      <c r="AN40" s="150"/>
      <c r="AO40" s="55"/>
      <c r="AP40" s="55"/>
      <c r="AQ40" s="55"/>
      <c r="AR40" s="150"/>
    </row>
    <row r="41" spans="1:44" s="35" customFormat="1" ht="6" customHeight="1">
      <c r="A41" s="37"/>
      <c r="B41" s="37"/>
      <c r="C41" s="37"/>
      <c r="D41" s="180" t="s">
        <v>76</v>
      </c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55"/>
      <c r="AF41" s="55"/>
      <c r="AG41" s="55"/>
      <c r="AH41" s="55"/>
      <c r="AI41" s="55"/>
      <c r="AJ41" s="150"/>
      <c r="AK41" s="55"/>
      <c r="AL41" s="55"/>
      <c r="AM41" s="57"/>
      <c r="AN41" s="150"/>
      <c r="AO41" s="55"/>
      <c r="AP41" s="55"/>
      <c r="AQ41" s="55"/>
      <c r="AR41" s="150"/>
    </row>
    <row r="42" spans="1:44" s="35" customFormat="1" ht="6" customHeight="1">
      <c r="A42" s="37"/>
      <c r="B42" s="37"/>
      <c r="C42" s="37"/>
      <c r="D42" s="180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55"/>
      <c r="AF42" s="55"/>
      <c r="AG42" s="55"/>
      <c r="AH42" s="55"/>
      <c r="AI42" s="55"/>
      <c r="AJ42" s="150"/>
      <c r="AK42" s="55"/>
      <c r="AL42" s="55"/>
      <c r="AM42" s="55"/>
      <c r="AN42" s="150"/>
      <c r="AO42" s="55"/>
      <c r="AP42" s="55"/>
      <c r="AQ42" s="55"/>
      <c r="AR42" s="150"/>
    </row>
    <row r="43" spans="1:44" s="35" customFormat="1" ht="6" customHeight="1">
      <c r="A43" s="37"/>
      <c r="B43" s="37"/>
      <c r="C43" s="37"/>
      <c r="D43" s="180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55"/>
      <c r="AF43" s="55"/>
      <c r="AG43" s="55"/>
      <c r="AH43" s="55"/>
      <c r="AI43" s="55"/>
      <c r="AJ43" s="150"/>
      <c r="AK43" s="55"/>
      <c r="AL43" s="55"/>
      <c r="AM43" s="55"/>
      <c r="AN43" s="150"/>
      <c r="AO43" s="55"/>
      <c r="AP43" s="55"/>
      <c r="AQ43" s="55"/>
      <c r="AR43" s="150"/>
    </row>
    <row r="44" spans="1:44" s="35" customFormat="1" ht="6" customHeight="1">
      <c r="A44" s="37"/>
      <c r="B44" s="42" t="s">
        <v>252</v>
      </c>
      <c r="C44" s="37"/>
      <c r="D44" s="180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197">
        <v>147942537.08000001</v>
      </c>
      <c r="AF44" s="197"/>
      <c r="AG44" s="197">
        <v>0</v>
      </c>
      <c r="AH44" s="197"/>
      <c r="AI44" s="197">
        <v>4088290.83</v>
      </c>
      <c r="AJ44" s="204"/>
      <c r="AK44" s="199">
        <v>0</v>
      </c>
      <c r="AL44" s="197"/>
      <c r="AM44" s="197">
        <f>+AE44+AG44-AI44+AK44</f>
        <v>143854246.25</v>
      </c>
      <c r="AN44" s="150"/>
      <c r="AO44" s="57">
        <v>0</v>
      </c>
      <c r="AP44" s="55"/>
      <c r="AQ44" s="57">
        <v>0</v>
      </c>
      <c r="AR44" s="150"/>
    </row>
    <row r="45" spans="1:44" s="35" customFormat="1" ht="6" customHeight="1">
      <c r="A45" s="37"/>
      <c r="B45" s="42"/>
      <c r="C45" s="37"/>
      <c r="D45" s="180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197"/>
      <c r="AF45" s="197"/>
      <c r="AG45" s="197"/>
      <c r="AH45" s="197"/>
      <c r="AI45" s="197"/>
      <c r="AJ45" s="204"/>
      <c r="AK45" s="197"/>
      <c r="AL45" s="197"/>
      <c r="AM45" s="197"/>
      <c r="AN45" s="150"/>
      <c r="AO45" s="55"/>
      <c r="AP45" s="55"/>
      <c r="AQ45" s="55"/>
      <c r="AR45" s="150"/>
    </row>
    <row r="46" spans="1:44" s="35" customFormat="1" ht="6" customHeight="1">
      <c r="A46" s="37"/>
      <c r="B46" s="37"/>
      <c r="C46" s="37"/>
      <c r="D46" s="180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197"/>
      <c r="AF46" s="197"/>
      <c r="AG46" s="197"/>
      <c r="AH46" s="197"/>
      <c r="AI46" s="197"/>
      <c r="AJ46" s="204"/>
      <c r="AK46" s="197"/>
      <c r="AL46" s="197"/>
      <c r="AM46" s="197"/>
      <c r="AN46" s="150"/>
      <c r="AO46" s="55"/>
      <c r="AP46" s="55"/>
      <c r="AQ46" s="55"/>
      <c r="AR46" s="150"/>
    </row>
    <row r="47" spans="1:44" s="35" customFormat="1" ht="6" customHeight="1">
      <c r="A47" s="37"/>
      <c r="B47" s="151" t="s">
        <v>378</v>
      </c>
      <c r="C47" s="152"/>
      <c r="D47" s="181"/>
      <c r="E47" s="152"/>
      <c r="F47" s="152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197">
        <f>+AE19+AE44</f>
        <v>147942537.08000001</v>
      </c>
      <c r="AF47" s="197"/>
      <c r="AG47" s="199">
        <f>+AG19+AG44</f>
        <v>0</v>
      </c>
      <c r="AH47" s="197"/>
      <c r="AI47" s="197">
        <f>+AI19+AI44</f>
        <v>4088290.83</v>
      </c>
      <c r="AJ47" s="204"/>
      <c r="AK47" s="199">
        <f>+AK19+AK44</f>
        <v>0</v>
      </c>
      <c r="AL47" s="197"/>
      <c r="AM47" s="197">
        <f>+AM19+AM44</f>
        <v>143854246.25</v>
      </c>
      <c r="AN47" s="150"/>
      <c r="AO47" s="57"/>
      <c r="AP47" s="55"/>
      <c r="AQ47" s="57"/>
      <c r="AR47" s="150"/>
    </row>
    <row r="48" spans="1:44" s="35" customFormat="1" ht="6" customHeight="1">
      <c r="A48" s="37"/>
      <c r="B48" s="151"/>
      <c r="C48" s="152"/>
      <c r="D48" s="181"/>
      <c r="E48" s="152"/>
      <c r="F48" s="152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55"/>
      <c r="AF48" s="55"/>
      <c r="AG48" s="55"/>
      <c r="AH48" s="55"/>
      <c r="AI48" s="55"/>
      <c r="AJ48" s="150"/>
      <c r="AK48" s="55"/>
      <c r="AL48" s="55"/>
      <c r="AM48" s="55"/>
      <c r="AN48" s="150"/>
      <c r="AO48" s="55"/>
      <c r="AP48" s="55"/>
      <c r="AQ48" s="55"/>
      <c r="AR48" s="150"/>
    </row>
    <row r="49" spans="1:44" s="35" customFormat="1" ht="6" customHeight="1">
      <c r="A49" s="37"/>
      <c r="B49" s="37"/>
      <c r="C49" s="37"/>
      <c r="D49" s="180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55"/>
      <c r="AF49" s="55"/>
      <c r="AG49" s="55"/>
      <c r="AH49" s="55"/>
      <c r="AI49" s="55"/>
      <c r="AJ49" s="150"/>
      <c r="AK49" s="55"/>
      <c r="AL49" s="55"/>
      <c r="AM49" s="55"/>
      <c r="AN49" s="150"/>
      <c r="AO49" s="55"/>
      <c r="AP49" s="55"/>
      <c r="AQ49" s="55"/>
      <c r="AR49" s="150"/>
    </row>
    <row r="50" spans="1:44" s="35" customFormat="1" ht="6" customHeight="1">
      <c r="A50" s="37"/>
      <c r="B50" s="42" t="s">
        <v>253</v>
      </c>
      <c r="C50" s="37"/>
      <c r="D50" s="180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187"/>
      <c r="AF50" s="149"/>
      <c r="AG50" s="187"/>
      <c r="AH50" s="149"/>
      <c r="AI50" s="187"/>
      <c r="AJ50" s="150"/>
      <c r="AK50" s="187"/>
      <c r="AL50" s="55"/>
      <c r="AM50" s="57"/>
      <c r="AN50" s="150"/>
      <c r="AO50" s="187"/>
      <c r="AP50" s="55"/>
      <c r="AQ50" s="187"/>
      <c r="AR50" s="150"/>
    </row>
    <row r="51" spans="1:44" s="35" customFormat="1" ht="6" customHeight="1">
      <c r="A51" s="37"/>
      <c r="B51" s="42"/>
      <c r="C51" s="37"/>
      <c r="D51" s="180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149"/>
      <c r="AF51" s="149"/>
      <c r="AG51" s="149"/>
      <c r="AH51" s="149"/>
      <c r="AI51" s="149"/>
      <c r="AJ51" s="150"/>
      <c r="AK51" s="149"/>
      <c r="AL51" s="55"/>
      <c r="AM51" s="55"/>
      <c r="AN51" s="150"/>
      <c r="AO51" s="149"/>
      <c r="AP51" s="55"/>
      <c r="AQ51" s="149"/>
      <c r="AR51" s="150"/>
    </row>
    <row r="52" spans="1:44" s="35" customFormat="1" ht="6" customHeight="1">
      <c r="A52" s="37"/>
      <c r="B52" s="37"/>
      <c r="C52" s="37"/>
      <c r="D52" s="180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55"/>
      <c r="AF52" s="55"/>
      <c r="AG52" s="55"/>
      <c r="AH52" s="55"/>
      <c r="AI52" s="55"/>
      <c r="AJ52" s="150"/>
      <c r="AK52" s="55"/>
      <c r="AL52" s="55"/>
      <c r="AM52" s="55"/>
      <c r="AN52" s="150"/>
      <c r="AO52" s="55"/>
      <c r="AP52" s="55"/>
      <c r="AQ52" s="55"/>
      <c r="AR52" s="150"/>
    </row>
    <row r="53" spans="1:44" s="35" customFormat="1" ht="6" customHeight="1">
      <c r="A53" s="37"/>
      <c r="B53" s="37"/>
      <c r="C53" s="42" t="s">
        <v>254</v>
      </c>
      <c r="D53" s="180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57"/>
      <c r="AF53" s="55"/>
      <c r="AG53" s="57"/>
      <c r="AH53" s="55"/>
      <c r="AI53" s="57"/>
      <c r="AJ53" s="150"/>
      <c r="AK53" s="57"/>
      <c r="AL53" s="55"/>
      <c r="AM53" s="57"/>
      <c r="AN53" s="150"/>
      <c r="AO53" s="57"/>
      <c r="AP53" s="55"/>
      <c r="AQ53" s="57"/>
      <c r="AR53" s="150"/>
    </row>
    <row r="54" spans="1:44" s="35" customFormat="1" ht="6" customHeight="1">
      <c r="A54" s="37"/>
      <c r="B54" s="37"/>
      <c r="C54" s="37"/>
      <c r="D54" s="180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55"/>
      <c r="AF54" s="55"/>
      <c r="AG54" s="55"/>
      <c r="AH54" s="55"/>
      <c r="AI54" s="55"/>
      <c r="AJ54" s="150"/>
      <c r="AK54" s="55"/>
      <c r="AL54" s="55"/>
      <c r="AM54" s="55"/>
      <c r="AN54" s="150"/>
      <c r="AO54" s="55"/>
      <c r="AP54" s="55"/>
      <c r="AQ54" s="55"/>
      <c r="AR54" s="150"/>
    </row>
    <row r="55" spans="1:44" s="35" customFormat="1" ht="6" customHeight="1">
      <c r="A55" s="37"/>
      <c r="B55" s="37"/>
      <c r="C55" s="37"/>
      <c r="D55" s="180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55"/>
      <c r="AF55" s="55"/>
      <c r="AG55" s="55"/>
      <c r="AH55" s="55"/>
      <c r="AI55" s="55"/>
      <c r="AJ55" s="150"/>
      <c r="AK55" s="55"/>
      <c r="AL55" s="55"/>
      <c r="AM55" s="55"/>
      <c r="AN55" s="150"/>
      <c r="AO55" s="55"/>
      <c r="AP55" s="55"/>
      <c r="AQ55" s="55"/>
      <c r="AR55" s="150"/>
    </row>
    <row r="56" spans="1:44" s="35" customFormat="1" ht="6" customHeight="1">
      <c r="A56" s="37"/>
      <c r="B56" s="37"/>
      <c r="C56" s="42" t="s">
        <v>255</v>
      </c>
      <c r="D56" s="180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57"/>
      <c r="AF56" s="55"/>
      <c r="AG56" s="57"/>
      <c r="AH56" s="55"/>
      <c r="AI56" s="57"/>
      <c r="AJ56" s="150"/>
      <c r="AK56" s="57"/>
      <c r="AL56" s="55"/>
      <c r="AM56" s="57"/>
      <c r="AN56" s="150"/>
      <c r="AO56" s="57"/>
      <c r="AP56" s="55"/>
      <c r="AQ56" s="57"/>
      <c r="AR56" s="150"/>
    </row>
    <row r="57" spans="1:44" s="35" customFormat="1" ht="6" customHeight="1">
      <c r="A57" s="37"/>
      <c r="B57" s="37"/>
      <c r="C57" s="42"/>
      <c r="D57" s="180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55"/>
      <c r="AF57" s="55"/>
      <c r="AG57" s="55"/>
      <c r="AH57" s="55"/>
      <c r="AI57" s="55"/>
      <c r="AJ57" s="150"/>
      <c r="AK57" s="55"/>
      <c r="AL57" s="55"/>
      <c r="AM57" s="55"/>
      <c r="AN57" s="150"/>
      <c r="AO57" s="55"/>
      <c r="AP57" s="55"/>
      <c r="AQ57" s="55"/>
      <c r="AR57" s="150"/>
    </row>
    <row r="58" spans="1:44" s="35" customFormat="1" ht="6" customHeight="1">
      <c r="A58" s="37"/>
      <c r="B58" s="37"/>
      <c r="C58" s="37"/>
      <c r="D58" s="180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55"/>
      <c r="AF58" s="55"/>
      <c r="AG58" s="55"/>
      <c r="AH58" s="55"/>
      <c r="AI58" s="55"/>
      <c r="AJ58" s="150"/>
      <c r="AK58" s="55"/>
      <c r="AL58" s="55"/>
      <c r="AM58" s="55"/>
      <c r="AN58" s="150"/>
      <c r="AO58" s="55"/>
      <c r="AP58" s="55"/>
      <c r="AQ58" s="55"/>
      <c r="AR58" s="150"/>
    </row>
    <row r="59" spans="1:44" s="35" customFormat="1" ht="6" customHeight="1">
      <c r="A59" s="37"/>
      <c r="B59" s="37"/>
      <c r="C59" s="42" t="s">
        <v>388</v>
      </c>
      <c r="D59" s="151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57"/>
      <c r="AF59" s="55"/>
      <c r="AG59" s="57"/>
      <c r="AH59" s="55"/>
      <c r="AI59" s="57"/>
      <c r="AJ59" s="150"/>
      <c r="AK59" s="57"/>
      <c r="AL59" s="55"/>
      <c r="AM59" s="57"/>
      <c r="AN59" s="150"/>
      <c r="AO59" s="57"/>
      <c r="AP59" s="55"/>
      <c r="AQ59" s="57"/>
      <c r="AR59" s="150"/>
    </row>
    <row r="60" spans="1:44" s="35" customFormat="1" ht="6" customHeight="1">
      <c r="A60" s="37"/>
      <c r="B60" s="37"/>
      <c r="C60" s="42"/>
      <c r="D60" s="151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55"/>
      <c r="AF60" s="55"/>
      <c r="AG60" s="55"/>
      <c r="AH60" s="55"/>
      <c r="AI60" s="55"/>
      <c r="AJ60" s="150"/>
      <c r="AK60" s="55"/>
      <c r="AL60" s="55"/>
      <c r="AM60" s="55"/>
      <c r="AN60" s="150"/>
      <c r="AO60" s="55"/>
      <c r="AP60" s="55"/>
      <c r="AQ60" s="55"/>
      <c r="AR60" s="150"/>
    </row>
    <row r="61" spans="1:44" s="35" customFormat="1" ht="6" customHeight="1">
      <c r="A61" s="37"/>
      <c r="B61" s="37"/>
      <c r="C61" s="37"/>
      <c r="D61" s="180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55"/>
      <c r="AF61" s="55"/>
      <c r="AG61" s="55"/>
      <c r="AH61" s="55"/>
      <c r="AI61" s="55"/>
      <c r="AJ61" s="150"/>
      <c r="AK61" s="55"/>
      <c r="AL61" s="55"/>
      <c r="AM61" s="55"/>
      <c r="AN61" s="150"/>
      <c r="AO61" s="55"/>
      <c r="AP61" s="55"/>
      <c r="AQ61" s="55"/>
      <c r="AR61" s="150"/>
    </row>
    <row r="62" spans="1:44" s="35" customFormat="1" ht="6" customHeight="1">
      <c r="A62" s="37"/>
      <c r="B62" s="42" t="s">
        <v>256</v>
      </c>
      <c r="C62" s="37"/>
      <c r="D62" s="180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187"/>
      <c r="AF62" s="149"/>
      <c r="AG62" s="187"/>
      <c r="AH62" s="149"/>
      <c r="AI62" s="187"/>
      <c r="AJ62" s="150"/>
      <c r="AK62" s="187"/>
      <c r="AL62" s="55"/>
      <c r="AM62" s="57"/>
      <c r="AN62" s="150"/>
      <c r="AO62" s="187"/>
      <c r="AP62" s="55"/>
      <c r="AQ62" s="187"/>
      <c r="AR62" s="150"/>
    </row>
    <row r="63" spans="1:44" s="35" customFormat="1" ht="6" customHeight="1">
      <c r="A63" s="37"/>
      <c r="B63" s="42"/>
      <c r="C63" s="37"/>
      <c r="D63" s="180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149"/>
      <c r="AF63" s="149"/>
      <c r="AG63" s="149"/>
      <c r="AH63" s="149"/>
      <c r="AI63" s="149"/>
      <c r="AJ63" s="150"/>
      <c r="AK63" s="149"/>
      <c r="AL63" s="55"/>
      <c r="AM63" s="55"/>
      <c r="AN63" s="150"/>
      <c r="AO63" s="149"/>
      <c r="AP63" s="55"/>
      <c r="AQ63" s="149"/>
      <c r="AR63" s="150"/>
    </row>
    <row r="64" spans="1:44" s="35" customFormat="1" ht="6" customHeight="1">
      <c r="A64" s="37"/>
      <c r="B64" s="42"/>
      <c r="C64" s="37"/>
      <c r="D64" s="180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149"/>
      <c r="AF64" s="149"/>
      <c r="AG64" s="149"/>
      <c r="AH64" s="149"/>
      <c r="AI64" s="149"/>
      <c r="AJ64" s="150"/>
      <c r="AK64" s="149"/>
      <c r="AL64" s="55"/>
      <c r="AM64" s="55"/>
      <c r="AN64" s="150"/>
      <c r="AO64" s="149"/>
      <c r="AP64" s="55"/>
      <c r="AQ64" s="149"/>
      <c r="AR64" s="150"/>
    </row>
    <row r="65" spans="1:44" s="35" customFormat="1" ht="6" customHeight="1">
      <c r="A65" s="37"/>
      <c r="B65" s="42"/>
      <c r="C65" s="37"/>
      <c r="D65" s="180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149"/>
      <c r="AF65" s="149"/>
      <c r="AG65" s="149"/>
      <c r="AH65" s="149"/>
      <c r="AI65" s="149"/>
      <c r="AJ65" s="150"/>
      <c r="AK65" s="149"/>
      <c r="AL65" s="55"/>
      <c r="AM65" s="55"/>
      <c r="AN65" s="150"/>
      <c r="AO65" s="149"/>
      <c r="AP65" s="55"/>
      <c r="AQ65" s="149"/>
      <c r="AR65" s="150"/>
    </row>
    <row r="66" spans="1:44" s="35" customFormat="1" ht="6" customHeight="1">
      <c r="A66" s="37"/>
      <c r="B66" s="37"/>
      <c r="C66" s="180"/>
      <c r="D66" s="180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55"/>
      <c r="AF66" s="55"/>
      <c r="AG66" s="55"/>
      <c r="AH66" s="55"/>
      <c r="AI66" s="55"/>
      <c r="AJ66" s="150"/>
      <c r="AK66" s="55"/>
      <c r="AL66" s="55"/>
      <c r="AM66" s="55"/>
      <c r="AN66" s="150"/>
      <c r="AO66" s="55"/>
      <c r="AP66" s="55"/>
      <c r="AQ66" s="55"/>
      <c r="AR66" s="150"/>
    </row>
    <row r="67" spans="1:44" s="35" customFormat="1" ht="6" customHeight="1">
      <c r="A67" s="37"/>
      <c r="B67" s="37"/>
      <c r="C67" s="151" t="s">
        <v>386</v>
      </c>
      <c r="D67" s="180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57"/>
      <c r="AF67" s="55"/>
      <c r="AG67" s="57"/>
      <c r="AH67" s="55"/>
      <c r="AI67" s="57"/>
      <c r="AJ67" s="150"/>
      <c r="AK67" s="57"/>
      <c r="AL67" s="55"/>
      <c r="AM67" s="57"/>
      <c r="AN67" s="150"/>
      <c r="AO67" s="57"/>
      <c r="AP67" s="55"/>
      <c r="AQ67" s="57"/>
      <c r="AR67" s="150"/>
    </row>
    <row r="68" spans="1:44" s="35" customFormat="1" ht="6" customHeight="1">
      <c r="A68" s="37"/>
      <c r="B68" s="37"/>
      <c r="C68" s="151"/>
      <c r="D68" s="180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55"/>
      <c r="AF68" s="55"/>
      <c r="AG68" s="55"/>
      <c r="AH68" s="55"/>
      <c r="AI68" s="55"/>
      <c r="AJ68" s="150"/>
      <c r="AK68" s="55"/>
      <c r="AL68" s="55"/>
      <c r="AM68" s="55"/>
      <c r="AN68" s="150"/>
      <c r="AO68" s="55"/>
      <c r="AP68" s="55"/>
      <c r="AQ68" s="55"/>
      <c r="AR68" s="150"/>
    </row>
    <row r="69" spans="1:44" s="35" customFormat="1" ht="6" customHeight="1">
      <c r="A69" s="37"/>
      <c r="B69" s="37"/>
      <c r="C69" s="151"/>
      <c r="D69" s="180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55"/>
      <c r="AF69" s="55"/>
      <c r="AG69" s="55"/>
      <c r="AH69" s="55"/>
      <c r="AI69" s="55"/>
      <c r="AJ69" s="150"/>
      <c r="AK69" s="55"/>
      <c r="AL69" s="55"/>
      <c r="AM69" s="55"/>
      <c r="AN69" s="150"/>
      <c r="AO69" s="55"/>
      <c r="AP69" s="55"/>
      <c r="AQ69" s="55"/>
      <c r="AR69" s="150"/>
    </row>
    <row r="70" spans="1:44" s="35" customFormat="1" ht="6" customHeight="1">
      <c r="A70" s="37"/>
      <c r="B70" s="37"/>
      <c r="C70" s="151"/>
      <c r="D70" s="180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55"/>
      <c r="AF70" s="55"/>
      <c r="AG70" s="55"/>
      <c r="AH70" s="55"/>
      <c r="AI70" s="55"/>
      <c r="AJ70" s="150"/>
      <c r="AK70" s="55"/>
      <c r="AL70" s="55"/>
      <c r="AM70" s="55"/>
      <c r="AN70" s="150"/>
      <c r="AO70" s="55"/>
      <c r="AP70" s="55"/>
      <c r="AQ70" s="55"/>
      <c r="AR70" s="150"/>
    </row>
    <row r="71" spans="1:44" s="35" customFormat="1" ht="6" customHeight="1">
      <c r="A71" s="37"/>
      <c r="B71" s="37"/>
      <c r="C71" s="180"/>
      <c r="D71" s="180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55"/>
      <c r="AF71" s="55"/>
      <c r="AG71" s="55"/>
      <c r="AH71" s="55"/>
      <c r="AI71" s="55"/>
      <c r="AJ71" s="150"/>
      <c r="AK71" s="55"/>
      <c r="AL71" s="55"/>
      <c r="AM71" s="55"/>
      <c r="AN71" s="150"/>
      <c r="AO71" s="55"/>
      <c r="AP71" s="55"/>
      <c r="AQ71" s="55"/>
      <c r="AR71" s="150"/>
    </row>
    <row r="72" spans="1:44" s="35" customFormat="1" ht="6" customHeight="1">
      <c r="A72" s="37"/>
      <c r="B72" s="37"/>
      <c r="C72" s="151" t="s">
        <v>387</v>
      </c>
      <c r="D72" s="180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57"/>
      <c r="AF72" s="55"/>
      <c r="AG72" s="57"/>
      <c r="AH72" s="55"/>
      <c r="AI72" s="57"/>
      <c r="AJ72" s="150"/>
      <c r="AK72" s="57"/>
      <c r="AL72" s="55"/>
      <c r="AM72" s="57"/>
      <c r="AN72" s="150"/>
      <c r="AO72" s="57"/>
      <c r="AP72" s="55"/>
      <c r="AQ72" s="57"/>
      <c r="AR72" s="150"/>
    </row>
    <row r="73" spans="1:44" s="35" customFormat="1" ht="6" customHeight="1">
      <c r="A73" s="37"/>
      <c r="B73" s="37"/>
      <c r="C73" s="151"/>
      <c r="D73" s="180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55"/>
      <c r="AF73" s="55"/>
      <c r="AG73" s="55"/>
      <c r="AH73" s="55"/>
      <c r="AI73" s="55"/>
      <c r="AJ73" s="150"/>
      <c r="AK73" s="55"/>
      <c r="AL73" s="55"/>
      <c r="AM73" s="55"/>
      <c r="AN73" s="150"/>
      <c r="AO73" s="55"/>
      <c r="AP73" s="55"/>
      <c r="AQ73" s="55"/>
      <c r="AR73" s="150"/>
    </row>
    <row r="74" spans="1:44" s="35" customFormat="1" ht="6" customHeight="1">
      <c r="A74" s="37"/>
      <c r="B74" s="37"/>
      <c r="C74" s="151"/>
      <c r="D74" s="180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55"/>
      <c r="AF74" s="55"/>
      <c r="AG74" s="55"/>
      <c r="AH74" s="55"/>
      <c r="AI74" s="55"/>
      <c r="AJ74" s="150"/>
      <c r="AK74" s="55"/>
      <c r="AL74" s="55"/>
      <c r="AM74" s="55"/>
      <c r="AN74" s="150"/>
      <c r="AO74" s="55"/>
      <c r="AP74" s="55"/>
      <c r="AQ74" s="55"/>
      <c r="AR74" s="150"/>
    </row>
    <row r="75" spans="1:44" s="35" customFormat="1" ht="6" customHeight="1">
      <c r="A75" s="37"/>
      <c r="B75" s="37"/>
      <c r="C75" s="151"/>
      <c r="D75" s="180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55"/>
      <c r="AF75" s="55"/>
      <c r="AG75" s="55"/>
      <c r="AH75" s="55"/>
      <c r="AI75" s="55"/>
      <c r="AJ75" s="150"/>
      <c r="AK75" s="55"/>
      <c r="AL75" s="55"/>
      <c r="AM75" s="55"/>
      <c r="AN75" s="150"/>
      <c r="AO75" s="55"/>
      <c r="AP75" s="55"/>
      <c r="AQ75" s="55"/>
      <c r="AR75" s="150"/>
    </row>
    <row r="76" spans="1:44" s="35" customFormat="1" ht="6" customHeight="1">
      <c r="A76" s="37"/>
      <c r="B76" s="37"/>
      <c r="C76" s="180"/>
      <c r="D76" s="180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55"/>
      <c r="AF76" s="55"/>
      <c r="AG76" s="55"/>
      <c r="AH76" s="55"/>
      <c r="AI76" s="55"/>
      <c r="AJ76" s="150"/>
      <c r="AK76" s="55"/>
      <c r="AL76" s="55"/>
      <c r="AM76" s="55"/>
      <c r="AN76" s="150"/>
      <c r="AO76" s="55"/>
      <c r="AP76" s="55"/>
      <c r="AQ76" s="55"/>
      <c r="AR76" s="150"/>
    </row>
    <row r="77" spans="1:44" s="35" customFormat="1" ht="6" customHeight="1">
      <c r="A77" s="37"/>
      <c r="B77" s="37"/>
      <c r="C77" s="151" t="s">
        <v>389</v>
      </c>
      <c r="D77" s="180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57"/>
      <c r="AF77" s="55"/>
      <c r="AG77" s="57"/>
      <c r="AH77" s="55"/>
      <c r="AI77" s="57"/>
      <c r="AJ77" s="150"/>
      <c r="AK77" s="57"/>
      <c r="AL77" s="55"/>
      <c r="AM77" s="57"/>
      <c r="AN77" s="150"/>
      <c r="AO77" s="57"/>
      <c r="AP77" s="55"/>
      <c r="AQ77" s="57"/>
      <c r="AR77" s="150"/>
    </row>
    <row r="78" spans="1:44" s="35" customFormat="1" ht="6" customHeight="1">
      <c r="A78" s="37"/>
      <c r="B78" s="151"/>
      <c r="C78" s="152"/>
      <c r="D78" s="181"/>
      <c r="E78" s="152"/>
      <c r="F78" s="152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55"/>
      <c r="AF78" s="55"/>
      <c r="AG78" s="55"/>
      <c r="AH78" s="55"/>
      <c r="AI78" s="55"/>
      <c r="AJ78" s="150"/>
      <c r="AK78" s="55"/>
      <c r="AL78" s="55"/>
      <c r="AM78" s="55"/>
      <c r="AN78" s="150"/>
      <c r="AO78" s="55"/>
      <c r="AP78" s="55"/>
      <c r="AQ78" s="55"/>
      <c r="AR78" s="150"/>
    </row>
    <row r="79" spans="1:44" s="35" customFormat="1" ht="6" customHeight="1">
      <c r="A79" s="37"/>
      <c r="B79" s="37"/>
      <c r="C79" s="37"/>
      <c r="D79" s="180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55"/>
      <c r="AF79" s="55"/>
      <c r="AG79" s="55"/>
      <c r="AH79" s="55"/>
      <c r="AI79" s="55"/>
      <c r="AJ79" s="150"/>
      <c r="AK79" s="55"/>
      <c r="AL79" s="55"/>
      <c r="AM79" s="55"/>
      <c r="AN79" s="150"/>
      <c r="AO79" s="55"/>
      <c r="AP79" s="55"/>
      <c r="AQ79" s="55"/>
      <c r="AR79" s="150"/>
    </row>
    <row r="80" spans="1:44" s="35" customFormat="1" ht="9.75" customHeight="1">
      <c r="A80" s="144"/>
      <c r="B80" s="144"/>
      <c r="C80" s="144"/>
      <c r="D80" s="182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</row>
    <row r="81" spans="1:44" s="35" customFormat="1" ht="9.75" customHeight="1">
      <c r="A81" s="143" t="s">
        <v>391</v>
      </c>
      <c r="B81" s="176"/>
      <c r="C81" s="176"/>
      <c r="D81" s="182"/>
      <c r="E81" s="144"/>
      <c r="F81" s="144"/>
      <c r="G81" s="144"/>
      <c r="H81" s="144"/>
      <c r="I81" s="144"/>
      <c r="J81" s="144"/>
      <c r="K81" s="144"/>
      <c r="L81" s="144"/>
      <c r="M81" s="144"/>
      <c r="N81" s="144"/>
      <c r="O81" s="144"/>
      <c r="P81" s="144"/>
      <c r="Q81" s="144"/>
      <c r="R81" s="144"/>
      <c r="S81" s="144"/>
      <c r="T81" s="144"/>
      <c r="U81" s="144"/>
      <c r="V81" s="144"/>
      <c r="W81" s="144"/>
      <c r="X81" s="144"/>
      <c r="Y81" s="144"/>
      <c r="Z81" s="144"/>
      <c r="AA81" s="144"/>
      <c r="AB81" s="144"/>
      <c r="AC81" s="144"/>
      <c r="AD81" s="144"/>
      <c r="AE81" s="176"/>
      <c r="AF81" s="144"/>
      <c r="AG81" s="176"/>
      <c r="AH81" s="146"/>
      <c r="AI81" s="175" t="s">
        <v>380</v>
      </c>
      <c r="AJ81" s="146"/>
      <c r="AK81" s="175" t="s">
        <v>382</v>
      </c>
      <c r="AL81" s="146"/>
      <c r="AM81" s="175" t="s">
        <v>393</v>
      </c>
      <c r="AN81" s="146"/>
      <c r="AO81" s="175" t="s">
        <v>395</v>
      </c>
      <c r="AP81" s="146"/>
      <c r="AQ81" s="175" t="s">
        <v>397</v>
      </c>
      <c r="AR81" s="146"/>
    </row>
    <row r="82" spans="1:44" s="35" customFormat="1" ht="9.75" customHeight="1">
      <c r="A82" s="176" t="s">
        <v>392</v>
      </c>
      <c r="B82" s="176"/>
      <c r="C82" s="176"/>
      <c r="D82" s="182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  <c r="AD82" s="144"/>
      <c r="AE82" s="176"/>
      <c r="AF82" s="144"/>
      <c r="AG82" s="176"/>
      <c r="AH82" s="146"/>
      <c r="AI82" s="175" t="s">
        <v>381</v>
      </c>
      <c r="AJ82" s="146"/>
      <c r="AK82" s="175" t="s">
        <v>277</v>
      </c>
      <c r="AL82" s="146"/>
      <c r="AM82" s="175" t="s">
        <v>394</v>
      </c>
      <c r="AN82" s="146"/>
      <c r="AO82" s="175" t="s">
        <v>396</v>
      </c>
      <c r="AP82" s="146"/>
      <c r="AQ82" s="175" t="s">
        <v>384</v>
      </c>
      <c r="AR82" s="146"/>
    </row>
    <row r="83" spans="1:44" s="35" customFormat="1" ht="9.75" customHeight="1">
      <c r="A83" s="144"/>
      <c r="B83" s="144"/>
      <c r="C83" s="144"/>
      <c r="D83" s="182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  <c r="AD83" s="144"/>
      <c r="AE83" s="144"/>
      <c r="AF83" s="144"/>
      <c r="AG83" s="144"/>
      <c r="AH83" s="144"/>
      <c r="AI83" s="144"/>
      <c r="AJ83" s="144"/>
      <c r="AK83" s="144"/>
      <c r="AL83" s="144"/>
      <c r="AM83" s="144"/>
      <c r="AN83" s="144"/>
      <c r="AO83" s="175" t="s">
        <v>383</v>
      </c>
      <c r="AP83" s="144"/>
      <c r="AQ83" s="144"/>
      <c r="AR83" s="144"/>
    </row>
    <row r="84" spans="1:44" s="35" customFormat="1" ht="6" customHeight="1">
      <c r="A84" s="37"/>
      <c r="B84" s="37"/>
      <c r="C84" s="37"/>
      <c r="D84" s="180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55"/>
      <c r="AF84" s="55"/>
      <c r="AG84" s="55"/>
      <c r="AH84" s="55"/>
      <c r="AI84" s="55"/>
      <c r="AJ84" s="150"/>
      <c r="AK84" s="55"/>
      <c r="AL84" s="55"/>
      <c r="AM84" s="55"/>
      <c r="AN84" s="150"/>
      <c r="AO84" s="55"/>
      <c r="AP84" s="55"/>
      <c r="AQ84" s="55"/>
      <c r="AR84" s="150"/>
    </row>
    <row r="85" spans="1:44" s="35" customFormat="1" ht="6" customHeight="1">
      <c r="A85" s="37"/>
      <c r="C85" s="151" t="s">
        <v>390</v>
      </c>
      <c r="D85" s="180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55"/>
      <c r="AF85" s="55"/>
      <c r="AG85" s="55"/>
      <c r="AH85" s="55"/>
      <c r="AI85" s="55"/>
      <c r="AJ85" s="150"/>
      <c r="AK85" s="55"/>
      <c r="AL85" s="55"/>
      <c r="AM85" s="55"/>
      <c r="AN85" s="150"/>
      <c r="AO85" s="55"/>
      <c r="AP85" s="55"/>
      <c r="AQ85" s="55"/>
      <c r="AR85" s="150"/>
    </row>
    <row r="86" spans="1:44" s="35" customFormat="1" ht="6" customHeight="1">
      <c r="A86" s="37"/>
      <c r="B86" s="37"/>
      <c r="C86" s="37"/>
      <c r="D86" s="180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55"/>
      <c r="AF86" s="55"/>
      <c r="AG86" s="55"/>
      <c r="AH86" s="55"/>
      <c r="AI86" s="55"/>
      <c r="AJ86" s="150"/>
      <c r="AK86" s="55"/>
      <c r="AL86" s="55"/>
      <c r="AM86" s="55"/>
      <c r="AN86" s="150"/>
      <c r="AO86" s="55"/>
      <c r="AP86" s="55"/>
      <c r="AQ86" s="55"/>
      <c r="AR86" s="150"/>
    </row>
    <row r="87" spans="1:44" s="35" customFormat="1" ht="6.6" customHeight="1">
      <c r="A87" s="93"/>
      <c r="B87" s="93"/>
      <c r="D87" s="93"/>
      <c r="E87" s="93" t="s">
        <v>398</v>
      </c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168"/>
      <c r="AF87" s="168"/>
      <c r="AG87" s="168"/>
      <c r="AH87" s="168"/>
      <c r="AI87" s="168"/>
      <c r="AJ87" s="169"/>
      <c r="AK87" s="168"/>
      <c r="AL87" s="168"/>
      <c r="AM87" s="168"/>
      <c r="AN87" s="169"/>
      <c r="AO87" s="168"/>
      <c r="AP87" s="168"/>
      <c r="AQ87" s="168"/>
      <c r="AR87" s="169"/>
    </row>
    <row r="88" spans="1:44" s="35" customFormat="1" ht="6.6" customHeight="1">
      <c r="A88" s="93"/>
      <c r="B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168"/>
      <c r="AF88" s="168"/>
      <c r="AG88" s="168"/>
      <c r="AH88" s="168"/>
      <c r="AI88" s="168"/>
      <c r="AJ88" s="169"/>
      <c r="AK88" s="168"/>
      <c r="AL88" s="168"/>
      <c r="AM88" s="168"/>
      <c r="AN88" s="169"/>
      <c r="AO88" s="168"/>
      <c r="AP88" s="168"/>
      <c r="AQ88" s="168"/>
      <c r="AR88" s="169"/>
    </row>
    <row r="89" spans="1:44" s="35" customFormat="1" ht="6.6" customHeight="1">
      <c r="A89" s="93"/>
      <c r="B89" s="93"/>
      <c r="D89" s="93"/>
      <c r="E89" s="93" t="s">
        <v>399</v>
      </c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2"/>
      <c r="AF89" s="92"/>
      <c r="AG89" s="92"/>
      <c r="AH89" s="92"/>
      <c r="AI89" s="92"/>
      <c r="AJ89" s="93"/>
      <c r="AK89" s="92"/>
      <c r="AL89" s="92"/>
      <c r="AM89" s="92"/>
      <c r="AN89" s="93"/>
      <c r="AO89" s="92"/>
      <c r="AP89" s="92"/>
      <c r="AQ89" s="92"/>
      <c r="AR89" s="93"/>
    </row>
    <row r="90" spans="1:44" s="35" customFormat="1" ht="6.6" customHeight="1">
      <c r="A90" s="91"/>
      <c r="B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2"/>
      <c r="AF90" s="92"/>
      <c r="AG90" s="92"/>
      <c r="AH90" s="92"/>
      <c r="AI90" s="92"/>
      <c r="AJ90" s="93"/>
      <c r="AK90" s="92"/>
      <c r="AL90" s="92"/>
      <c r="AM90" s="92"/>
      <c r="AN90" s="93"/>
      <c r="AO90" s="92"/>
      <c r="AP90" s="92"/>
      <c r="AQ90" s="92"/>
      <c r="AR90" s="93"/>
    </row>
    <row r="91" spans="1:44" s="35" customFormat="1" ht="6.6" customHeight="1">
      <c r="A91" s="91"/>
      <c r="B91" s="91"/>
      <c r="D91" s="91"/>
      <c r="E91" s="91" t="s">
        <v>400</v>
      </c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2"/>
      <c r="AF91" s="92"/>
      <c r="AG91" s="92"/>
      <c r="AH91" s="92"/>
      <c r="AI91" s="92"/>
      <c r="AJ91" s="93"/>
      <c r="AK91" s="92"/>
      <c r="AL91" s="92"/>
      <c r="AM91" s="92"/>
      <c r="AN91" s="93"/>
      <c r="AO91" s="92"/>
      <c r="AP91" s="92"/>
      <c r="AQ91" s="92"/>
      <c r="AR91" s="93"/>
    </row>
    <row r="92" spans="1:44" s="35" customFormat="1" ht="6.6" customHeight="1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2"/>
      <c r="AF92" s="92"/>
      <c r="AG92" s="92"/>
      <c r="AH92" s="92"/>
      <c r="AI92" s="92"/>
      <c r="AJ92" s="93"/>
      <c r="AK92" s="92"/>
      <c r="AL92" s="92"/>
      <c r="AM92" s="92"/>
      <c r="AN92" s="93"/>
      <c r="AO92" s="92"/>
      <c r="AP92" s="92"/>
      <c r="AQ92" s="92"/>
      <c r="AR92" s="93"/>
    </row>
    <row r="93" spans="1:44" s="35" customFormat="1" ht="6.6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2"/>
      <c r="AF93" s="92"/>
      <c r="AG93" s="92"/>
      <c r="AH93" s="92"/>
      <c r="AI93" s="92"/>
      <c r="AJ93" s="93"/>
      <c r="AK93" s="92"/>
      <c r="AL93" s="92"/>
      <c r="AM93" s="92"/>
      <c r="AN93" s="93"/>
      <c r="AO93" s="92"/>
      <c r="AP93" s="92"/>
      <c r="AQ93" s="92"/>
      <c r="AR93" s="177"/>
    </row>
    <row r="94" spans="1:44" s="35" customFormat="1" ht="6.6" customHeight="1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2"/>
      <c r="AF94" s="92"/>
      <c r="AG94" s="92"/>
      <c r="AH94" s="92"/>
      <c r="AI94" s="92"/>
      <c r="AJ94" s="93"/>
      <c r="AK94" s="92"/>
      <c r="AL94" s="92"/>
      <c r="AM94" s="92"/>
      <c r="AN94" s="93"/>
      <c r="AO94" s="92"/>
      <c r="AP94" s="92"/>
      <c r="AQ94" s="92"/>
      <c r="AR94" s="93"/>
    </row>
    <row r="95" spans="1:44" s="35" customFormat="1" ht="6.6" customHeight="1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2"/>
      <c r="AF95" s="92"/>
      <c r="AG95" s="92"/>
      <c r="AH95" s="92"/>
      <c r="AI95" s="92"/>
      <c r="AJ95" s="93"/>
      <c r="AK95" s="92"/>
      <c r="AL95" s="92"/>
      <c r="AM95" s="92"/>
      <c r="AN95" s="93"/>
      <c r="AO95" s="92"/>
      <c r="AP95" s="92"/>
      <c r="AQ95" s="92"/>
      <c r="AR95" s="93"/>
    </row>
    <row r="96" spans="1:44" s="35" customFormat="1" ht="6.6" customHeight="1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  <c r="AC96" s="177"/>
      <c r="AD96" s="177"/>
      <c r="AE96" s="178"/>
      <c r="AF96" s="178"/>
      <c r="AG96" s="178"/>
      <c r="AH96" s="178"/>
      <c r="AI96" s="178"/>
      <c r="AJ96" s="177"/>
      <c r="AK96" s="178"/>
      <c r="AL96" s="178"/>
      <c r="AM96" s="178"/>
      <c r="AN96" s="177"/>
      <c r="AO96" s="178"/>
      <c r="AP96" s="178"/>
      <c r="AQ96" s="178"/>
      <c r="AR96" s="177"/>
    </row>
    <row r="97" spans="1:44" s="35" customFormat="1" ht="6.6" customHeight="1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2"/>
      <c r="AF97" s="92"/>
      <c r="AG97" s="92"/>
      <c r="AH97" s="92"/>
      <c r="AI97" s="92"/>
      <c r="AJ97" s="93"/>
      <c r="AK97" s="92"/>
      <c r="AL97" s="92"/>
      <c r="AM97" s="92"/>
      <c r="AN97" s="93"/>
      <c r="AO97" s="92"/>
      <c r="AP97" s="92"/>
      <c r="AQ97" s="92"/>
      <c r="AR97" s="93"/>
    </row>
    <row r="98" spans="1:44" s="35" customFormat="1" ht="6.6" customHeight="1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2"/>
      <c r="AF98" s="92"/>
      <c r="AG98" s="92"/>
      <c r="AH98" s="92"/>
      <c r="AI98" s="92"/>
      <c r="AJ98" s="93"/>
      <c r="AK98" s="92"/>
      <c r="AL98" s="92"/>
      <c r="AM98" s="92"/>
      <c r="AN98" s="93"/>
      <c r="AO98" s="92"/>
      <c r="AP98" s="92"/>
      <c r="AQ98" s="92"/>
      <c r="AR98" s="93"/>
    </row>
    <row r="99" spans="1:44" s="35" customFormat="1" ht="6.6" customHeight="1">
      <c r="A99" s="91"/>
      <c r="B99" s="226" t="s">
        <v>492</v>
      </c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2"/>
      <c r="AF99" s="92"/>
      <c r="AG99" s="92"/>
      <c r="AH99" s="92"/>
      <c r="AI99" s="92"/>
      <c r="AJ99" s="93"/>
      <c r="AK99" s="92"/>
      <c r="AL99" s="92"/>
      <c r="AM99" s="92"/>
      <c r="AN99" s="93"/>
      <c r="AO99" s="92"/>
      <c r="AP99" s="92"/>
      <c r="AQ99" s="92"/>
      <c r="AR99" s="93"/>
    </row>
    <row r="100" spans="1:44" s="35" customFormat="1" ht="6.6" customHeight="1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2"/>
      <c r="AF100" s="92"/>
      <c r="AG100" s="92"/>
      <c r="AH100" s="92"/>
      <c r="AI100" s="92"/>
      <c r="AJ100" s="93"/>
      <c r="AK100" s="92"/>
      <c r="AL100" s="92"/>
      <c r="AM100" s="92"/>
      <c r="AN100" s="93"/>
      <c r="AO100" s="92"/>
      <c r="AP100" s="92"/>
      <c r="AQ100" s="92"/>
      <c r="AR100" s="93"/>
    </row>
    <row r="101" spans="1:44" s="35" customFormat="1" ht="6.6" customHeight="1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2"/>
      <c r="AF101" s="92"/>
      <c r="AG101" s="92"/>
      <c r="AH101" s="92"/>
      <c r="AI101" s="92"/>
      <c r="AJ101" s="93"/>
      <c r="AK101" s="92"/>
      <c r="AL101" s="92"/>
      <c r="AM101" s="92"/>
      <c r="AN101" s="93"/>
      <c r="AO101" s="92"/>
      <c r="AP101" s="92"/>
      <c r="AQ101" s="92"/>
      <c r="AR101" s="93"/>
    </row>
    <row r="102" spans="1:44" s="35" customFormat="1" ht="6.6" customHeight="1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2"/>
      <c r="AF102" s="92"/>
      <c r="AG102" s="92"/>
      <c r="AH102" s="92"/>
      <c r="AI102" s="92"/>
      <c r="AJ102" s="93"/>
      <c r="AK102" s="92"/>
      <c r="AL102" s="92"/>
      <c r="AM102" s="92"/>
      <c r="AN102" s="93"/>
      <c r="AO102" s="92"/>
      <c r="AP102" s="92"/>
      <c r="AQ102" s="92"/>
      <c r="AR102" s="93"/>
    </row>
    <row r="103" spans="1:44" s="35" customFormat="1" ht="6.6" customHeight="1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2"/>
      <c r="AF103" s="92"/>
      <c r="AG103" s="92"/>
      <c r="AH103" s="92"/>
      <c r="AI103" s="92"/>
      <c r="AJ103" s="93"/>
      <c r="AK103" s="92"/>
      <c r="AL103" s="92"/>
      <c r="AM103" s="92"/>
      <c r="AN103" s="93"/>
      <c r="AO103" s="92"/>
      <c r="AP103" s="92"/>
      <c r="AQ103" s="92"/>
      <c r="AR103" s="93"/>
    </row>
    <row r="104" spans="1:44" s="35" customFormat="1" ht="6.6" customHeight="1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2"/>
      <c r="AF104" s="92"/>
      <c r="AG104" s="92"/>
      <c r="AH104" s="92"/>
      <c r="AI104" s="92"/>
      <c r="AJ104" s="93"/>
      <c r="AK104" s="92"/>
      <c r="AL104" s="92"/>
      <c r="AM104" s="92"/>
      <c r="AN104" s="93"/>
      <c r="AO104" s="92"/>
      <c r="AP104" s="92"/>
      <c r="AQ104" s="92"/>
      <c r="AR104" s="93"/>
    </row>
    <row r="105" spans="1:44" s="35" customFormat="1" ht="6.6" customHeight="1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2"/>
      <c r="AF105" s="92"/>
      <c r="AG105" s="92"/>
      <c r="AH105" s="92"/>
      <c r="AI105" s="92"/>
      <c r="AJ105" s="93"/>
      <c r="AK105" s="92"/>
      <c r="AL105" s="92"/>
      <c r="AM105" s="92"/>
      <c r="AN105" s="93"/>
      <c r="AO105" s="92"/>
      <c r="AP105" s="92"/>
      <c r="AQ105" s="92"/>
      <c r="AR105" s="93"/>
    </row>
    <row r="106" spans="1:44" s="35" customFormat="1" ht="6.6" customHeight="1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2"/>
      <c r="AF106" s="92"/>
      <c r="AG106" s="92"/>
      <c r="AH106" s="92"/>
      <c r="AI106" s="92"/>
      <c r="AJ106" s="93"/>
      <c r="AK106" s="92"/>
      <c r="AL106" s="92"/>
      <c r="AM106" s="92"/>
      <c r="AN106" s="93"/>
      <c r="AO106" s="92"/>
      <c r="AP106" s="92"/>
      <c r="AQ106" s="92"/>
      <c r="AR106" s="93"/>
    </row>
    <row r="107" spans="1:44" s="35" customFormat="1" ht="6.6" customHeight="1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2"/>
      <c r="AF107" s="92"/>
      <c r="AG107" s="92"/>
      <c r="AH107" s="92"/>
      <c r="AI107" s="92"/>
      <c r="AJ107" s="93"/>
      <c r="AK107" s="92"/>
      <c r="AL107" s="92"/>
      <c r="AM107" s="92"/>
      <c r="AN107" s="93"/>
      <c r="AO107" s="92"/>
      <c r="AP107" s="92"/>
      <c r="AQ107" s="92"/>
      <c r="AR107" s="93"/>
    </row>
    <row r="108" spans="1:44" s="35" customFormat="1" ht="6.6" customHeight="1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2"/>
      <c r="AF108" s="92"/>
      <c r="AG108" s="92"/>
      <c r="AH108" s="92"/>
      <c r="AI108" s="92"/>
      <c r="AJ108" s="93"/>
      <c r="AK108" s="92"/>
      <c r="AL108" s="92"/>
      <c r="AM108" s="92"/>
      <c r="AN108" s="93"/>
      <c r="AO108" s="92"/>
      <c r="AP108" s="92"/>
      <c r="AQ108" s="92"/>
      <c r="AR108" s="93"/>
    </row>
    <row r="109" spans="1:44" s="35" customFormat="1" ht="6.6" customHeight="1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2"/>
      <c r="AF109" s="92"/>
      <c r="AG109" s="92"/>
      <c r="AH109" s="92"/>
      <c r="AI109" s="92"/>
      <c r="AJ109" s="93"/>
      <c r="AK109" s="92"/>
      <c r="AL109" s="92"/>
      <c r="AM109" s="92"/>
      <c r="AN109" s="93"/>
      <c r="AO109" s="92"/>
      <c r="AP109" s="92"/>
      <c r="AQ109" s="92"/>
      <c r="AR109" s="93"/>
    </row>
    <row r="110" spans="1:44" s="35" customFormat="1" ht="6.6" customHeight="1">
      <c r="A110" s="91"/>
      <c r="B110" s="226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2"/>
      <c r="AF110" s="92"/>
      <c r="AG110" s="92"/>
      <c r="AH110" s="92"/>
      <c r="AI110" s="92"/>
      <c r="AJ110" s="93"/>
      <c r="AK110" s="92"/>
      <c r="AL110" s="92"/>
      <c r="AM110" s="92"/>
      <c r="AN110" s="93"/>
      <c r="AO110" s="92"/>
      <c r="AP110" s="92"/>
      <c r="AQ110" s="92"/>
      <c r="AR110" s="93"/>
    </row>
    <row r="111" spans="1:44" s="35" customFormat="1" ht="6.6" customHeight="1">
      <c r="A111" s="85"/>
      <c r="B111" s="174"/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</row>
    <row r="112" spans="1:44" s="35" customFormat="1" ht="6.6" customHeight="1">
      <c r="A112" s="40"/>
      <c r="B112" s="226"/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</row>
    <row r="113" spans="1:44" s="35" customFormat="1" ht="6.6" customHeight="1"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2"/>
      <c r="AF113" s="92"/>
      <c r="AG113" s="92"/>
      <c r="AH113" s="92"/>
      <c r="AI113" s="92"/>
      <c r="AJ113" s="93"/>
      <c r="AK113" s="92"/>
      <c r="AL113" s="92"/>
      <c r="AM113" s="92"/>
      <c r="AN113" s="93"/>
      <c r="AO113" s="92"/>
      <c r="AP113" s="92"/>
      <c r="AQ113" s="92"/>
      <c r="AR113" s="93"/>
    </row>
    <row r="114" spans="1:44" s="35" customFormat="1" ht="6.6" customHeight="1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5"/>
      <c r="AF114" s="95"/>
      <c r="AG114" s="95"/>
      <c r="AH114" s="95"/>
      <c r="AI114" s="95"/>
      <c r="AJ114" s="91"/>
      <c r="AK114" s="95"/>
      <c r="AL114" s="95"/>
      <c r="AM114" s="95"/>
      <c r="AN114" s="91"/>
      <c r="AO114" s="95"/>
      <c r="AP114" s="95"/>
      <c r="AQ114" s="95"/>
      <c r="AR114" s="91"/>
    </row>
    <row r="115" spans="1:44" s="35" customFormat="1" ht="6.6" customHeight="1">
      <c r="A115" s="74" t="s">
        <v>446</v>
      </c>
      <c r="B115" s="174"/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</row>
    <row r="116" spans="1:44" s="72" customFormat="1" ht="6.6" customHeight="1">
      <c r="A116" s="113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8"/>
      <c r="AF116" s="98"/>
      <c r="AG116" s="94"/>
      <c r="AH116" s="98"/>
      <c r="AI116" s="94"/>
      <c r="AJ116" s="99"/>
      <c r="AK116" s="98"/>
      <c r="AL116" s="98"/>
      <c r="AM116" s="94"/>
      <c r="AN116" s="99"/>
      <c r="AO116" s="98"/>
      <c r="AP116" s="98"/>
      <c r="AQ116" s="94"/>
      <c r="AR116" s="99"/>
    </row>
    <row r="117" spans="1:44" s="72" customFormat="1" ht="6.95" customHeight="1">
      <c r="AE117" s="73"/>
      <c r="AF117" s="73"/>
      <c r="AG117" s="73"/>
      <c r="AH117" s="73"/>
      <c r="AI117" s="73"/>
      <c r="AJ117" s="35"/>
      <c r="AK117" s="73"/>
      <c r="AL117" s="73"/>
      <c r="AM117" s="73"/>
      <c r="AN117" s="35"/>
      <c r="AO117" s="73"/>
      <c r="AP117" s="73"/>
      <c r="AQ117" s="73"/>
      <c r="AR117" s="35"/>
    </row>
    <row r="118" spans="1:44" s="72" customFormat="1" ht="6.95" customHeight="1">
      <c r="AE118" s="73"/>
      <c r="AF118" s="73"/>
      <c r="AG118" s="73"/>
      <c r="AH118" s="73"/>
      <c r="AI118" s="73"/>
      <c r="AJ118" s="35"/>
      <c r="AK118" s="73"/>
      <c r="AL118" s="73"/>
      <c r="AM118" s="73"/>
      <c r="AN118" s="35"/>
      <c r="AO118" s="73"/>
      <c r="AP118" s="73"/>
      <c r="AQ118" s="73"/>
      <c r="AR118" s="35"/>
    </row>
    <row r="119" spans="1:44" s="72" customFormat="1" ht="6.95" customHeight="1">
      <c r="AE119" s="73"/>
      <c r="AF119" s="73"/>
      <c r="AG119" s="73"/>
      <c r="AH119" s="73"/>
      <c r="AI119" s="73"/>
      <c r="AJ119" s="35"/>
      <c r="AK119" s="73"/>
      <c r="AL119" s="73"/>
      <c r="AM119" s="73"/>
      <c r="AN119" s="35"/>
      <c r="AO119" s="73"/>
      <c r="AP119" s="73"/>
      <c r="AQ119" s="73"/>
      <c r="AR119" s="35"/>
    </row>
    <row r="120" spans="1:44" s="72" customFormat="1" ht="6.95" customHeight="1">
      <c r="AE120" s="73"/>
      <c r="AF120" s="73"/>
      <c r="AG120" s="73"/>
      <c r="AH120" s="73"/>
      <c r="AI120" s="73"/>
      <c r="AJ120" s="35"/>
      <c r="AK120" s="73"/>
      <c r="AL120" s="73"/>
      <c r="AM120" s="73"/>
      <c r="AN120" s="35"/>
      <c r="AO120" s="73"/>
      <c r="AP120" s="73"/>
      <c r="AQ120" s="73"/>
      <c r="AR120" s="35"/>
    </row>
    <row r="121" spans="1:44" s="72" customFormat="1" ht="6.95" customHeight="1">
      <c r="AE121" s="73"/>
      <c r="AF121" s="73"/>
      <c r="AG121" s="73"/>
      <c r="AH121" s="73"/>
      <c r="AI121" s="73"/>
      <c r="AJ121" s="35"/>
      <c r="AK121" s="73"/>
      <c r="AL121" s="73"/>
      <c r="AM121" s="73"/>
      <c r="AN121" s="35"/>
      <c r="AO121" s="73"/>
      <c r="AP121" s="73"/>
      <c r="AQ121" s="73"/>
      <c r="AR121" s="35"/>
    </row>
    <row r="122" spans="1:44" s="72" customFormat="1" ht="6.95" customHeight="1">
      <c r="AE122" s="73"/>
      <c r="AF122" s="73"/>
      <c r="AG122" s="73"/>
      <c r="AH122" s="73"/>
      <c r="AI122" s="73"/>
      <c r="AJ122" s="35"/>
      <c r="AK122" s="73"/>
      <c r="AL122" s="73"/>
      <c r="AM122" s="73"/>
      <c r="AN122" s="35"/>
      <c r="AO122" s="73"/>
      <c r="AP122" s="73"/>
      <c r="AQ122" s="73"/>
      <c r="AR122" s="35"/>
    </row>
    <row r="123" spans="1:44" s="72" customFormat="1" ht="6.95" customHeight="1">
      <c r="AE123" s="73"/>
      <c r="AF123" s="73"/>
      <c r="AG123" s="73"/>
      <c r="AH123" s="73"/>
      <c r="AI123" s="73"/>
      <c r="AJ123" s="35"/>
      <c r="AK123" s="73"/>
      <c r="AL123" s="73"/>
      <c r="AM123" s="73"/>
      <c r="AN123" s="35"/>
      <c r="AO123" s="73"/>
      <c r="AP123" s="73"/>
      <c r="AQ123" s="73"/>
      <c r="AR123" s="35"/>
    </row>
    <row r="124" spans="1:44" s="72" customFormat="1" ht="6.95" customHeight="1">
      <c r="AE124" s="73"/>
      <c r="AF124" s="73"/>
      <c r="AG124" s="73"/>
      <c r="AH124" s="73"/>
      <c r="AI124" s="73"/>
      <c r="AJ124" s="35"/>
      <c r="AK124" s="73"/>
      <c r="AL124" s="73"/>
      <c r="AM124" s="73"/>
      <c r="AN124" s="35"/>
      <c r="AO124" s="73"/>
      <c r="AP124" s="73"/>
      <c r="AQ124" s="73"/>
      <c r="AR124" s="35"/>
    </row>
    <row r="125" spans="1:44" s="72" customFormat="1" ht="6.95" customHeight="1">
      <c r="AE125" s="73"/>
      <c r="AF125" s="73"/>
      <c r="AG125" s="73"/>
      <c r="AH125" s="73"/>
      <c r="AI125" s="73"/>
      <c r="AJ125" s="35"/>
      <c r="AK125" s="73"/>
      <c r="AL125" s="73"/>
      <c r="AM125" s="73"/>
      <c r="AN125" s="35"/>
      <c r="AO125" s="73"/>
      <c r="AP125" s="73"/>
      <c r="AQ125" s="73"/>
      <c r="AR125" s="35"/>
    </row>
    <row r="126" spans="1:44" s="72" customFormat="1" ht="6.95" customHeight="1">
      <c r="AE126" s="73"/>
      <c r="AF126" s="73"/>
      <c r="AG126" s="73"/>
      <c r="AH126" s="73"/>
      <c r="AI126" s="73"/>
      <c r="AJ126" s="35"/>
      <c r="AK126" s="73"/>
      <c r="AL126" s="73"/>
      <c r="AM126" s="73"/>
      <c r="AN126" s="35"/>
      <c r="AO126" s="73"/>
      <c r="AP126" s="73"/>
      <c r="AQ126" s="73"/>
      <c r="AR126" s="35"/>
    </row>
    <row r="127" spans="1:44" s="72" customFormat="1" ht="6.95" customHeight="1">
      <c r="AE127" s="73"/>
      <c r="AF127" s="73"/>
      <c r="AG127" s="73"/>
      <c r="AH127" s="73"/>
      <c r="AI127" s="73"/>
      <c r="AJ127" s="35"/>
      <c r="AK127" s="73"/>
      <c r="AL127" s="73"/>
      <c r="AM127" s="73"/>
      <c r="AN127" s="35"/>
      <c r="AO127" s="73"/>
      <c r="AP127" s="73"/>
      <c r="AQ127" s="73"/>
      <c r="AR127" s="35"/>
    </row>
    <row r="128" spans="1:44" s="72" customFormat="1" ht="6.95" customHeight="1">
      <c r="AE128" s="73"/>
      <c r="AF128" s="73"/>
      <c r="AG128" s="73"/>
      <c r="AH128" s="73"/>
      <c r="AI128" s="73"/>
      <c r="AJ128" s="35"/>
      <c r="AK128" s="73"/>
      <c r="AL128" s="73"/>
      <c r="AM128" s="73"/>
      <c r="AN128" s="35"/>
      <c r="AO128" s="73"/>
      <c r="AP128" s="73"/>
      <c r="AQ128" s="73"/>
      <c r="AR128" s="35"/>
    </row>
    <row r="129" spans="31:44" s="72" customFormat="1" ht="6.95" customHeight="1">
      <c r="AE129" s="73"/>
      <c r="AF129" s="73"/>
      <c r="AG129" s="73"/>
      <c r="AH129" s="73"/>
      <c r="AI129" s="73"/>
      <c r="AJ129" s="35"/>
      <c r="AK129" s="73"/>
      <c r="AL129" s="73"/>
      <c r="AM129" s="73"/>
      <c r="AN129" s="35"/>
      <c r="AO129" s="73"/>
      <c r="AP129" s="73"/>
      <c r="AQ129" s="73"/>
      <c r="AR129" s="35"/>
    </row>
    <row r="130" spans="31:44" s="72" customFormat="1" ht="6.95" customHeight="1">
      <c r="AE130" s="73"/>
      <c r="AF130" s="73"/>
      <c r="AG130" s="73"/>
      <c r="AH130" s="73"/>
      <c r="AI130" s="73"/>
      <c r="AJ130" s="35"/>
      <c r="AK130" s="73"/>
      <c r="AL130" s="73"/>
      <c r="AM130" s="73"/>
      <c r="AN130" s="35"/>
      <c r="AO130" s="73"/>
      <c r="AP130" s="73"/>
      <c r="AQ130" s="73"/>
      <c r="AR130" s="35"/>
    </row>
    <row r="131" spans="31:44" s="72" customFormat="1" ht="6.95" customHeight="1">
      <c r="AE131" s="73"/>
      <c r="AF131" s="73"/>
      <c r="AG131" s="73"/>
      <c r="AH131" s="73"/>
      <c r="AI131" s="73"/>
      <c r="AJ131" s="35"/>
      <c r="AK131" s="73"/>
      <c r="AL131" s="73"/>
      <c r="AM131" s="73"/>
      <c r="AN131" s="35"/>
      <c r="AO131" s="73"/>
      <c r="AP131" s="73"/>
      <c r="AQ131" s="73"/>
      <c r="AR131" s="35"/>
    </row>
    <row r="132" spans="31:44" s="72" customFormat="1" ht="6.95" customHeight="1">
      <c r="AE132" s="73"/>
      <c r="AF132" s="73"/>
      <c r="AG132" s="73"/>
      <c r="AH132" s="73"/>
      <c r="AI132" s="73"/>
      <c r="AJ132" s="35"/>
      <c r="AK132" s="73"/>
      <c r="AL132" s="73"/>
      <c r="AM132" s="73"/>
      <c r="AN132" s="35"/>
      <c r="AO132" s="73"/>
      <c r="AP132" s="73"/>
      <c r="AQ132" s="73"/>
      <c r="AR132" s="35"/>
    </row>
    <row r="133" spans="31:44" s="72" customFormat="1" ht="6.95" customHeight="1">
      <c r="AE133" s="73"/>
      <c r="AF133" s="73"/>
      <c r="AG133" s="73"/>
      <c r="AH133" s="73"/>
      <c r="AI133" s="73"/>
      <c r="AJ133" s="35"/>
      <c r="AK133" s="73"/>
      <c r="AL133" s="73"/>
      <c r="AM133" s="73"/>
      <c r="AN133" s="35"/>
      <c r="AO133" s="73"/>
      <c r="AP133" s="73"/>
      <c r="AQ133" s="73"/>
      <c r="AR133" s="35"/>
    </row>
    <row r="134" spans="31:44" s="72" customFormat="1" ht="6.95" customHeight="1">
      <c r="AE134" s="73"/>
      <c r="AF134" s="73"/>
      <c r="AG134" s="73"/>
      <c r="AH134" s="73"/>
      <c r="AI134" s="73"/>
      <c r="AJ134" s="35"/>
      <c r="AK134" s="73"/>
      <c r="AL134" s="73"/>
      <c r="AM134" s="73"/>
      <c r="AN134" s="35"/>
      <c r="AO134" s="73"/>
      <c r="AP134" s="73"/>
      <c r="AQ134" s="73"/>
      <c r="AR134" s="35"/>
    </row>
    <row r="135" spans="31:44" s="72" customFormat="1" ht="6.95" customHeight="1">
      <c r="AE135" s="73"/>
      <c r="AF135" s="73"/>
      <c r="AG135" s="73"/>
      <c r="AH135" s="73"/>
      <c r="AI135" s="73"/>
      <c r="AJ135" s="35"/>
      <c r="AK135" s="73"/>
      <c r="AL135" s="73"/>
      <c r="AM135" s="73"/>
      <c r="AN135" s="35"/>
      <c r="AO135" s="73"/>
      <c r="AP135" s="73"/>
      <c r="AQ135" s="73"/>
      <c r="AR135" s="35"/>
    </row>
    <row r="136" spans="31:44" s="72" customFormat="1" ht="6.95" customHeight="1">
      <c r="AE136" s="73"/>
      <c r="AF136" s="73"/>
      <c r="AG136" s="73"/>
      <c r="AH136" s="73"/>
      <c r="AI136" s="73"/>
      <c r="AJ136" s="35"/>
      <c r="AK136" s="73"/>
      <c r="AL136" s="73"/>
      <c r="AM136" s="73"/>
      <c r="AN136" s="35"/>
      <c r="AO136" s="73"/>
      <c r="AP136" s="73"/>
      <c r="AQ136" s="73"/>
      <c r="AR136" s="35"/>
    </row>
    <row r="137" spans="31:44" s="72" customFormat="1" ht="6.95" customHeight="1">
      <c r="AE137" s="73"/>
      <c r="AF137" s="73"/>
      <c r="AG137" s="73"/>
      <c r="AH137" s="73"/>
      <c r="AI137" s="73"/>
      <c r="AJ137" s="35"/>
      <c r="AK137" s="73"/>
      <c r="AL137" s="73"/>
      <c r="AM137" s="73"/>
      <c r="AN137" s="35"/>
      <c r="AO137" s="73"/>
      <c r="AP137" s="73"/>
      <c r="AQ137" s="73"/>
      <c r="AR137" s="35"/>
    </row>
    <row r="138" spans="31:44" s="72" customFormat="1" ht="6.95" customHeight="1">
      <c r="AE138" s="73"/>
      <c r="AF138" s="73"/>
      <c r="AG138" s="73"/>
      <c r="AH138" s="73"/>
      <c r="AI138" s="73"/>
      <c r="AJ138" s="35"/>
      <c r="AK138" s="73"/>
      <c r="AL138" s="73"/>
      <c r="AM138" s="73"/>
      <c r="AN138" s="35"/>
      <c r="AO138" s="73"/>
      <c r="AP138" s="73"/>
      <c r="AQ138" s="73"/>
      <c r="AR138" s="35"/>
    </row>
    <row r="139" spans="31:44" s="72" customFormat="1" ht="6.95" customHeight="1">
      <c r="AE139" s="73"/>
      <c r="AF139" s="73"/>
      <c r="AG139" s="73"/>
      <c r="AH139" s="73"/>
      <c r="AI139" s="73"/>
      <c r="AJ139" s="35"/>
      <c r="AK139" s="73"/>
      <c r="AL139" s="73"/>
      <c r="AM139" s="73"/>
      <c r="AN139" s="35"/>
      <c r="AO139" s="73"/>
      <c r="AP139" s="73"/>
      <c r="AQ139" s="73"/>
      <c r="AR139" s="35"/>
    </row>
    <row r="140" spans="31:44" s="72" customFormat="1" ht="6.95" customHeight="1">
      <c r="AE140" s="73"/>
      <c r="AF140" s="73"/>
      <c r="AG140" s="73"/>
      <c r="AH140" s="73"/>
      <c r="AI140" s="73"/>
      <c r="AJ140" s="35"/>
      <c r="AK140" s="73"/>
      <c r="AL140" s="73"/>
      <c r="AM140" s="73"/>
      <c r="AN140" s="35"/>
      <c r="AO140" s="73"/>
      <c r="AP140" s="73"/>
      <c r="AQ140" s="73"/>
      <c r="AR140" s="35"/>
    </row>
    <row r="141" spans="31:44" s="72" customFormat="1" ht="6.95" customHeight="1">
      <c r="AE141" s="73"/>
      <c r="AF141" s="73"/>
      <c r="AG141" s="73"/>
      <c r="AH141" s="73"/>
      <c r="AI141" s="73"/>
      <c r="AJ141" s="35"/>
      <c r="AK141" s="73"/>
      <c r="AL141" s="73"/>
      <c r="AM141" s="73"/>
      <c r="AN141" s="35"/>
      <c r="AO141" s="73"/>
      <c r="AP141" s="73"/>
      <c r="AQ141" s="73"/>
      <c r="AR141" s="35"/>
    </row>
    <row r="142" spans="31:44" s="72" customFormat="1" ht="6.95" customHeight="1">
      <c r="AE142" s="73"/>
      <c r="AF142" s="73"/>
      <c r="AG142" s="73"/>
      <c r="AH142" s="73"/>
      <c r="AI142" s="73"/>
      <c r="AJ142" s="35"/>
      <c r="AK142" s="73"/>
      <c r="AL142" s="73"/>
      <c r="AM142" s="73"/>
      <c r="AN142" s="35"/>
      <c r="AO142" s="73"/>
      <c r="AP142" s="73"/>
      <c r="AQ142" s="73"/>
      <c r="AR142" s="35"/>
    </row>
    <row r="143" spans="31:44" s="72" customFormat="1" ht="6.95" customHeight="1">
      <c r="AE143" s="73"/>
      <c r="AF143" s="73"/>
      <c r="AG143" s="73"/>
      <c r="AH143" s="73"/>
      <c r="AI143" s="73"/>
      <c r="AJ143" s="35"/>
      <c r="AK143" s="73"/>
      <c r="AL143" s="73"/>
      <c r="AM143" s="73"/>
      <c r="AN143" s="35"/>
      <c r="AO143" s="73"/>
      <c r="AP143" s="73"/>
      <c r="AQ143" s="73"/>
      <c r="AR143" s="35"/>
    </row>
    <row r="144" spans="31:44" s="72" customFormat="1" ht="6.95" customHeight="1">
      <c r="AE144" s="73"/>
      <c r="AF144" s="73"/>
      <c r="AG144" s="73"/>
      <c r="AH144" s="73"/>
      <c r="AI144" s="73"/>
      <c r="AJ144" s="35"/>
      <c r="AK144" s="73"/>
      <c r="AL144" s="73"/>
      <c r="AM144" s="73"/>
      <c r="AN144" s="35"/>
      <c r="AO144" s="73"/>
      <c r="AP144" s="73"/>
      <c r="AQ144" s="73"/>
      <c r="AR144" s="35"/>
    </row>
    <row r="145" spans="31:44" s="72" customFormat="1" ht="6.95" customHeight="1">
      <c r="AE145" s="73"/>
      <c r="AF145" s="73"/>
      <c r="AG145" s="73"/>
      <c r="AH145" s="73"/>
      <c r="AI145" s="73"/>
      <c r="AJ145" s="35"/>
      <c r="AK145" s="73"/>
      <c r="AL145" s="73"/>
      <c r="AM145" s="73"/>
      <c r="AN145" s="35"/>
      <c r="AO145" s="73"/>
      <c r="AP145" s="73"/>
      <c r="AQ145" s="73"/>
      <c r="AR145" s="35"/>
    </row>
    <row r="146" spans="31:44" s="72" customFormat="1" ht="6.95" customHeight="1">
      <c r="AE146" s="73"/>
      <c r="AF146" s="73"/>
      <c r="AG146" s="73"/>
      <c r="AH146" s="73"/>
      <c r="AI146" s="73"/>
      <c r="AJ146" s="35"/>
      <c r="AK146" s="73"/>
      <c r="AL146" s="73"/>
      <c r="AM146" s="73"/>
      <c r="AN146" s="35"/>
      <c r="AO146" s="73"/>
      <c r="AP146" s="73"/>
      <c r="AQ146" s="73"/>
      <c r="AR146" s="35"/>
    </row>
    <row r="147" spans="31:44" s="72" customFormat="1" ht="6.95" customHeight="1">
      <c r="AE147" s="73"/>
      <c r="AF147" s="73"/>
      <c r="AG147" s="73"/>
      <c r="AH147" s="73"/>
      <c r="AI147" s="73"/>
      <c r="AJ147" s="35"/>
      <c r="AK147" s="73"/>
      <c r="AL147" s="73"/>
      <c r="AM147" s="73"/>
      <c r="AN147" s="35"/>
      <c r="AO147" s="73"/>
      <c r="AP147" s="73"/>
      <c r="AQ147" s="73"/>
      <c r="AR147" s="35"/>
    </row>
    <row r="148" spans="31:44" s="72" customFormat="1" ht="6.95" customHeight="1">
      <c r="AE148" s="73"/>
      <c r="AF148" s="73"/>
      <c r="AG148" s="73"/>
      <c r="AH148" s="73"/>
      <c r="AI148" s="73"/>
      <c r="AJ148" s="35"/>
      <c r="AK148" s="73"/>
      <c r="AL148" s="73"/>
      <c r="AM148" s="73"/>
      <c r="AN148" s="35"/>
      <c r="AO148" s="73"/>
      <c r="AP148" s="73"/>
      <c r="AQ148" s="73"/>
      <c r="AR148" s="35"/>
    </row>
    <row r="149" spans="31:44" s="72" customFormat="1" ht="6.95" customHeight="1">
      <c r="AE149" s="73"/>
      <c r="AF149" s="73"/>
      <c r="AG149" s="73"/>
      <c r="AH149" s="73"/>
      <c r="AI149" s="73"/>
      <c r="AJ149" s="35"/>
      <c r="AK149" s="73"/>
      <c r="AL149" s="73"/>
      <c r="AM149" s="73"/>
      <c r="AN149" s="35"/>
      <c r="AO149" s="73"/>
      <c r="AP149" s="73"/>
      <c r="AQ149" s="73"/>
      <c r="AR149" s="35"/>
    </row>
    <row r="150" spans="31:44" s="72" customFormat="1" ht="6.95" customHeight="1">
      <c r="AE150" s="73"/>
      <c r="AF150" s="73"/>
      <c r="AG150" s="73"/>
      <c r="AH150" s="73"/>
      <c r="AI150" s="73"/>
      <c r="AJ150" s="35"/>
      <c r="AK150" s="73"/>
      <c r="AL150" s="73"/>
      <c r="AM150" s="73"/>
      <c r="AN150" s="35"/>
      <c r="AO150" s="73"/>
      <c r="AP150" s="73"/>
      <c r="AQ150" s="73"/>
      <c r="AR150" s="35"/>
    </row>
    <row r="151" spans="31:44" s="72" customFormat="1" ht="6.95" customHeight="1">
      <c r="AE151" s="73"/>
      <c r="AF151" s="73"/>
      <c r="AG151" s="73"/>
      <c r="AH151" s="73"/>
      <c r="AI151" s="73"/>
      <c r="AJ151" s="35"/>
      <c r="AK151" s="73"/>
      <c r="AL151" s="73"/>
      <c r="AM151" s="73"/>
      <c r="AN151" s="35"/>
      <c r="AO151" s="73"/>
      <c r="AP151" s="73"/>
      <c r="AQ151" s="73"/>
      <c r="AR151" s="35"/>
    </row>
    <row r="152" spans="31:44" s="72" customFormat="1" ht="6.95" customHeight="1">
      <c r="AE152" s="73"/>
      <c r="AF152" s="73"/>
      <c r="AG152" s="73"/>
      <c r="AH152" s="73"/>
      <c r="AI152" s="73"/>
      <c r="AJ152" s="35"/>
      <c r="AK152" s="73"/>
      <c r="AL152" s="73"/>
      <c r="AM152" s="73"/>
      <c r="AN152" s="35"/>
      <c r="AO152" s="73"/>
      <c r="AP152" s="73"/>
      <c r="AQ152" s="73"/>
      <c r="AR152" s="35"/>
    </row>
    <row r="153" spans="31:44" s="72" customFormat="1" ht="6.95" customHeight="1">
      <c r="AE153" s="73"/>
      <c r="AF153" s="73"/>
      <c r="AG153" s="73"/>
      <c r="AH153" s="73"/>
      <c r="AI153" s="73"/>
      <c r="AJ153" s="35"/>
      <c r="AK153" s="73"/>
      <c r="AL153" s="73"/>
      <c r="AM153" s="73"/>
      <c r="AN153" s="35"/>
      <c r="AO153" s="73"/>
      <c r="AP153" s="73"/>
      <c r="AQ153" s="73"/>
      <c r="AR153" s="35"/>
    </row>
    <row r="154" spans="31:44" s="72" customFormat="1" ht="6.95" customHeight="1">
      <c r="AE154" s="73"/>
      <c r="AF154" s="73"/>
      <c r="AG154" s="73"/>
      <c r="AH154" s="73"/>
      <c r="AI154" s="73"/>
      <c r="AJ154" s="35"/>
      <c r="AK154" s="73"/>
      <c r="AL154" s="73"/>
      <c r="AM154" s="73"/>
      <c r="AN154" s="35"/>
      <c r="AO154" s="73"/>
      <c r="AP154" s="73"/>
      <c r="AQ154" s="73"/>
      <c r="AR154" s="35"/>
    </row>
    <row r="155" spans="31:44" s="72" customFormat="1" ht="6.95" customHeight="1">
      <c r="AE155" s="73"/>
      <c r="AF155" s="73"/>
      <c r="AG155" s="73"/>
      <c r="AH155" s="73"/>
      <c r="AI155" s="73"/>
      <c r="AJ155" s="35"/>
      <c r="AK155" s="73"/>
      <c r="AL155" s="73"/>
      <c r="AM155" s="73"/>
      <c r="AN155" s="35"/>
      <c r="AO155" s="73"/>
      <c r="AP155" s="73"/>
      <c r="AQ155" s="73"/>
      <c r="AR155" s="35"/>
    </row>
    <row r="156" spans="31:44" s="72" customFormat="1" ht="6.95" customHeight="1">
      <c r="AE156" s="73"/>
      <c r="AF156" s="73"/>
      <c r="AG156" s="73"/>
      <c r="AH156" s="73"/>
      <c r="AI156" s="73"/>
      <c r="AJ156" s="35"/>
      <c r="AK156" s="73"/>
      <c r="AL156" s="73"/>
      <c r="AM156" s="73"/>
      <c r="AN156" s="35"/>
      <c r="AO156" s="73"/>
      <c r="AP156" s="73"/>
      <c r="AQ156" s="73"/>
      <c r="AR156" s="35"/>
    </row>
    <row r="157" spans="31:44" s="72" customFormat="1" ht="6.95" customHeight="1">
      <c r="AE157" s="73"/>
      <c r="AF157" s="73"/>
      <c r="AG157" s="73"/>
      <c r="AH157" s="73"/>
      <c r="AI157" s="73"/>
      <c r="AJ157" s="35"/>
      <c r="AK157" s="73"/>
      <c r="AL157" s="73"/>
      <c r="AM157" s="73"/>
      <c r="AN157" s="35"/>
      <c r="AO157" s="73"/>
      <c r="AP157" s="73"/>
      <c r="AQ157" s="73"/>
      <c r="AR157" s="35"/>
    </row>
    <row r="158" spans="31:44" s="72" customFormat="1" ht="6.95" customHeight="1">
      <c r="AE158" s="73"/>
      <c r="AF158" s="73"/>
      <c r="AG158" s="73"/>
      <c r="AH158" s="73"/>
      <c r="AI158" s="73"/>
      <c r="AJ158" s="35"/>
      <c r="AK158" s="73"/>
      <c r="AL158" s="73"/>
      <c r="AM158" s="73"/>
      <c r="AN158" s="35"/>
      <c r="AO158" s="73"/>
      <c r="AP158" s="73"/>
      <c r="AQ158" s="73"/>
      <c r="AR158" s="35"/>
    </row>
    <row r="159" spans="31:44" s="72" customFormat="1" ht="6.95" customHeight="1">
      <c r="AE159" s="73"/>
      <c r="AF159" s="73"/>
      <c r="AG159" s="73"/>
      <c r="AH159" s="73"/>
      <c r="AI159" s="73"/>
      <c r="AJ159" s="35"/>
      <c r="AK159" s="73"/>
      <c r="AL159" s="73"/>
      <c r="AM159" s="73"/>
      <c r="AN159" s="35"/>
      <c r="AO159" s="73"/>
      <c r="AP159" s="73"/>
      <c r="AQ159" s="73"/>
      <c r="AR159" s="35"/>
    </row>
    <row r="160" spans="31:44" s="72" customFormat="1" ht="6.95" customHeight="1">
      <c r="AE160" s="73"/>
      <c r="AF160" s="73"/>
      <c r="AG160" s="73"/>
      <c r="AH160" s="73"/>
      <c r="AI160" s="73"/>
      <c r="AJ160" s="35"/>
      <c r="AK160" s="73"/>
      <c r="AL160" s="73"/>
      <c r="AM160" s="73"/>
      <c r="AN160" s="35"/>
      <c r="AO160" s="73"/>
      <c r="AP160" s="73"/>
      <c r="AQ160" s="73"/>
      <c r="AR160" s="35"/>
    </row>
    <row r="161" spans="31:44" s="72" customFormat="1" ht="6.95" customHeight="1">
      <c r="AE161" s="73"/>
      <c r="AF161" s="73"/>
      <c r="AG161" s="73"/>
      <c r="AH161" s="73"/>
      <c r="AI161" s="73"/>
      <c r="AJ161" s="35"/>
      <c r="AK161" s="73"/>
      <c r="AL161" s="73"/>
      <c r="AM161" s="73"/>
      <c r="AN161" s="35"/>
      <c r="AO161" s="73"/>
      <c r="AP161" s="73"/>
      <c r="AQ161" s="73"/>
      <c r="AR161" s="35"/>
    </row>
    <row r="162" spans="31:44" s="72" customFormat="1" ht="6.95" customHeight="1">
      <c r="AE162" s="73"/>
      <c r="AF162" s="73"/>
      <c r="AG162" s="73"/>
      <c r="AH162" s="73"/>
      <c r="AI162" s="73"/>
      <c r="AJ162" s="35"/>
      <c r="AK162" s="73"/>
      <c r="AL162" s="73"/>
      <c r="AM162" s="73"/>
      <c r="AN162" s="35"/>
      <c r="AO162" s="73"/>
      <c r="AP162" s="73"/>
      <c r="AQ162" s="73"/>
      <c r="AR162" s="35"/>
    </row>
    <row r="163" spans="31:44" s="72" customFormat="1" ht="6.95" customHeight="1">
      <c r="AE163" s="73"/>
      <c r="AF163" s="73"/>
      <c r="AG163" s="73"/>
      <c r="AH163" s="73"/>
      <c r="AI163" s="73"/>
      <c r="AJ163" s="35"/>
      <c r="AK163" s="73"/>
      <c r="AL163" s="73"/>
      <c r="AM163" s="73"/>
      <c r="AN163" s="35"/>
      <c r="AO163" s="73"/>
      <c r="AP163" s="73"/>
      <c r="AQ163" s="73"/>
      <c r="AR163" s="35"/>
    </row>
    <row r="164" spans="31:44" s="72" customFormat="1" ht="6.95" customHeight="1">
      <c r="AE164" s="73"/>
      <c r="AF164" s="73"/>
      <c r="AG164" s="73"/>
      <c r="AH164" s="73"/>
      <c r="AI164" s="73"/>
      <c r="AJ164" s="35"/>
      <c r="AK164" s="73"/>
      <c r="AL164" s="73"/>
      <c r="AM164" s="73"/>
      <c r="AN164" s="35"/>
      <c r="AO164" s="73"/>
      <c r="AP164" s="73"/>
      <c r="AQ164" s="73"/>
      <c r="AR164" s="35"/>
    </row>
    <row r="165" spans="31:44" s="72" customFormat="1" ht="6.95" customHeight="1">
      <c r="AE165" s="73"/>
      <c r="AF165" s="73"/>
      <c r="AG165" s="73"/>
      <c r="AH165" s="73"/>
      <c r="AI165" s="73"/>
      <c r="AJ165" s="35"/>
      <c r="AK165" s="73"/>
      <c r="AL165" s="73"/>
      <c r="AM165" s="73"/>
      <c r="AN165" s="35"/>
      <c r="AO165" s="73"/>
      <c r="AP165" s="73"/>
      <c r="AQ165" s="73"/>
      <c r="AR165" s="35"/>
    </row>
    <row r="166" spans="31:44" s="72" customFormat="1" ht="6.95" customHeight="1">
      <c r="AE166" s="73"/>
      <c r="AF166" s="73"/>
      <c r="AG166" s="73"/>
      <c r="AH166" s="73"/>
      <c r="AI166" s="73"/>
      <c r="AJ166" s="35"/>
      <c r="AK166" s="73"/>
      <c r="AL166" s="73"/>
      <c r="AM166" s="73"/>
      <c r="AN166" s="35"/>
      <c r="AO166" s="73"/>
      <c r="AP166" s="73"/>
      <c r="AQ166" s="73"/>
      <c r="AR166" s="35"/>
    </row>
    <row r="167" spans="31:44" s="72" customFormat="1" ht="6.95" customHeight="1">
      <c r="AE167" s="73"/>
      <c r="AF167" s="73"/>
      <c r="AG167" s="73"/>
      <c r="AH167" s="73"/>
      <c r="AI167" s="73"/>
      <c r="AJ167" s="35"/>
      <c r="AK167" s="73"/>
      <c r="AL167" s="73"/>
      <c r="AM167" s="73"/>
      <c r="AN167" s="35"/>
      <c r="AO167" s="73"/>
      <c r="AP167" s="73"/>
      <c r="AQ167" s="73"/>
      <c r="AR167" s="35"/>
    </row>
    <row r="168" spans="31:44" s="72" customFormat="1" ht="6.95" customHeight="1">
      <c r="AE168" s="73"/>
      <c r="AF168" s="73"/>
      <c r="AG168" s="73"/>
      <c r="AH168" s="73"/>
      <c r="AI168" s="73"/>
      <c r="AJ168" s="35"/>
      <c r="AK168" s="73"/>
      <c r="AL168" s="73"/>
      <c r="AM168" s="73"/>
      <c r="AN168" s="35"/>
      <c r="AO168" s="73"/>
      <c r="AP168" s="73"/>
      <c r="AQ168" s="73"/>
      <c r="AR168" s="35"/>
    </row>
    <row r="169" spans="31:44" s="72" customFormat="1" ht="6.95" customHeight="1">
      <c r="AE169" s="73"/>
      <c r="AF169" s="73"/>
      <c r="AG169" s="73"/>
      <c r="AH169" s="73"/>
      <c r="AI169" s="73"/>
      <c r="AJ169" s="35"/>
      <c r="AK169" s="73"/>
      <c r="AL169" s="73"/>
      <c r="AM169" s="73"/>
      <c r="AN169" s="35"/>
      <c r="AO169" s="73"/>
      <c r="AP169" s="73"/>
      <c r="AQ169" s="73"/>
      <c r="AR169" s="35"/>
    </row>
    <row r="170" spans="31:44" s="72" customFormat="1" ht="6.95" customHeight="1">
      <c r="AE170" s="73"/>
      <c r="AF170" s="73"/>
      <c r="AG170" s="73"/>
      <c r="AH170" s="73"/>
      <c r="AI170" s="73"/>
      <c r="AJ170" s="35"/>
      <c r="AK170" s="73"/>
      <c r="AL170" s="73"/>
      <c r="AM170" s="73"/>
      <c r="AN170" s="35"/>
      <c r="AO170" s="73"/>
      <c r="AP170" s="73"/>
      <c r="AQ170" s="73"/>
      <c r="AR170" s="35"/>
    </row>
    <row r="171" spans="31:44" s="72" customFormat="1" ht="6.95" customHeight="1">
      <c r="AE171" s="73"/>
      <c r="AF171" s="73"/>
      <c r="AG171" s="73"/>
      <c r="AH171" s="73"/>
      <c r="AI171" s="73"/>
      <c r="AJ171" s="35"/>
      <c r="AK171" s="73"/>
      <c r="AL171" s="73"/>
      <c r="AM171" s="73"/>
      <c r="AN171" s="35"/>
      <c r="AO171" s="73"/>
      <c r="AP171" s="73"/>
      <c r="AQ171" s="73"/>
      <c r="AR171" s="35"/>
    </row>
    <row r="172" spans="31:44" s="72" customFormat="1" ht="6.95" customHeight="1">
      <c r="AE172" s="73"/>
      <c r="AF172" s="73"/>
      <c r="AG172" s="73"/>
      <c r="AH172" s="73"/>
      <c r="AI172" s="73"/>
      <c r="AJ172" s="35"/>
      <c r="AK172" s="73"/>
      <c r="AL172" s="73"/>
      <c r="AM172" s="73"/>
      <c r="AN172" s="35"/>
      <c r="AO172" s="73"/>
      <c r="AP172" s="73"/>
      <c r="AQ172" s="73"/>
      <c r="AR172" s="35"/>
    </row>
    <row r="173" spans="31:44" s="72" customFormat="1" ht="6.95" customHeight="1">
      <c r="AE173" s="73"/>
      <c r="AF173" s="73"/>
      <c r="AG173" s="73"/>
      <c r="AH173" s="73"/>
      <c r="AI173" s="73"/>
      <c r="AJ173" s="35"/>
      <c r="AK173" s="73"/>
      <c r="AL173" s="73"/>
      <c r="AM173" s="73"/>
      <c r="AN173" s="35"/>
      <c r="AO173" s="73"/>
      <c r="AP173" s="73"/>
      <c r="AQ173" s="73"/>
      <c r="AR173" s="35"/>
    </row>
    <row r="174" spans="31:44" s="72" customFormat="1" ht="6.95" customHeight="1">
      <c r="AE174" s="73"/>
      <c r="AF174" s="73"/>
      <c r="AG174" s="73"/>
      <c r="AH174" s="73"/>
      <c r="AI174" s="73"/>
      <c r="AJ174" s="35"/>
      <c r="AK174" s="73"/>
      <c r="AL174" s="73"/>
      <c r="AM174" s="73"/>
      <c r="AN174" s="35"/>
      <c r="AO174" s="73"/>
      <c r="AP174" s="73"/>
      <c r="AQ174" s="73"/>
      <c r="AR174" s="35"/>
    </row>
    <row r="175" spans="31:44" s="72" customFormat="1" ht="6.95" customHeight="1">
      <c r="AE175" s="73"/>
      <c r="AF175" s="73"/>
      <c r="AG175" s="73"/>
      <c r="AH175" s="73"/>
      <c r="AI175" s="73"/>
      <c r="AJ175" s="35"/>
      <c r="AK175" s="73"/>
      <c r="AL175" s="73"/>
      <c r="AM175" s="73"/>
      <c r="AN175" s="35"/>
      <c r="AO175" s="73"/>
      <c r="AP175" s="73"/>
      <c r="AQ175" s="73"/>
      <c r="AR175" s="35"/>
    </row>
    <row r="176" spans="31:44" s="72" customFormat="1" ht="6.95" customHeight="1">
      <c r="AE176" s="73"/>
      <c r="AF176" s="73"/>
      <c r="AG176" s="73"/>
      <c r="AH176" s="73"/>
      <c r="AI176" s="73"/>
      <c r="AJ176" s="35"/>
      <c r="AK176" s="73"/>
      <c r="AL176" s="73"/>
      <c r="AM176" s="73"/>
      <c r="AN176" s="35"/>
      <c r="AO176" s="73"/>
      <c r="AP176" s="73"/>
      <c r="AQ176" s="73"/>
      <c r="AR176" s="35"/>
    </row>
    <row r="177" spans="31:44" s="72" customFormat="1" ht="6.95" customHeight="1">
      <c r="AE177" s="73"/>
      <c r="AF177" s="73"/>
      <c r="AG177" s="73"/>
      <c r="AH177" s="73"/>
      <c r="AI177" s="73"/>
      <c r="AJ177" s="35"/>
      <c r="AK177" s="73"/>
      <c r="AL177" s="73"/>
      <c r="AM177" s="73"/>
      <c r="AN177" s="35"/>
      <c r="AO177" s="73"/>
      <c r="AP177" s="73"/>
      <c r="AQ177" s="73"/>
      <c r="AR177" s="35"/>
    </row>
    <row r="178" spans="31:44" s="72" customFormat="1" ht="6.95" customHeight="1">
      <c r="AE178" s="73"/>
      <c r="AF178" s="73"/>
      <c r="AG178" s="73"/>
      <c r="AH178" s="73"/>
      <c r="AI178" s="73"/>
      <c r="AJ178" s="35"/>
      <c r="AK178" s="73"/>
      <c r="AL178" s="73"/>
      <c r="AM178" s="73"/>
      <c r="AN178" s="35"/>
      <c r="AO178" s="73"/>
      <c r="AP178" s="73"/>
      <c r="AQ178" s="73"/>
      <c r="AR178" s="35"/>
    </row>
    <row r="179" spans="31:44" s="72" customFormat="1" ht="6.95" customHeight="1">
      <c r="AE179" s="73"/>
      <c r="AF179" s="73"/>
      <c r="AG179" s="73"/>
      <c r="AH179" s="73"/>
      <c r="AI179" s="73"/>
      <c r="AJ179" s="35"/>
      <c r="AK179" s="73"/>
      <c r="AL179" s="73"/>
      <c r="AM179" s="73"/>
      <c r="AN179" s="35"/>
      <c r="AO179" s="73"/>
      <c r="AP179" s="73"/>
      <c r="AQ179" s="73"/>
      <c r="AR179" s="35"/>
    </row>
    <row r="180" spans="31:44" s="72" customFormat="1" ht="6.95" customHeight="1">
      <c r="AE180" s="73"/>
      <c r="AF180" s="73"/>
      <c r="AG180" s="73"/>
      <c r="AH180" s="73"/>
      <c r="AI180" s="73"/>
      <c r="AJ180" s="35"/>
      <c r="AK180" s="73"/>
      <c r="AL180" s="73"/>
      <c r="AM180" s="73"/>
      <c r="AN180" s="35"/>
      <c r="AO180" s="73"/>
      <c r="AP180" s="73"/>
      <c r="AQ180" s="73"/>
      <c r="AR180" s="35"/>
    </row>
    <row r="181" spans="31:44" s="72" customFormat="1" ht="6.95" customHeight="1">
      <c r="AE181" s="73"/>
      <c r="AF181" s="73"/>
      <c r="AG181" s="73"/>
      <c r="AH181" s="73"/>
      <c r="AI181" s="73"/>
      <c r="AJ181" s="35"/>
      <c r="AK181" s="73"/>
      <c r="AL181" s="73"/>
      <c r="AM181" s="73"/>
      <c r="AN181" s="35"/>
      <c r="AO181" s="73"/>
      <c r="AP181" s="73"/>
      <c r="AQ181" s="73"/>
      <c r="AR181" s="35"/>
    </row>
    <row r="182" spans="31:44" s="72" customFormat="1" ht="6.95" customHeight="1">
      <c r="AE182" s="73"/>
      <c r="AF182" s="73"/>
      <c r="AG182" s="73"/>
      <c r="AH182" s="73"/>
      <c r="AI182" s="73"/>
      <c r="AJ182" s="35"/>
      <c r="AK182" s="73"/>
      <c r="AL182" s="73"/>
      <c r="AM182" s="73"/>
      <c r="AN182" s="35"/>
      <c r="AO182" s="73"/>
      <c r="AP182" s="73"/>
      <c r="AQ182" s="73"/>
      <c r="AR182" s="35"/>
    </row>
    <row r="183" spans="31:44" s="72" customFormat="1" ht="6.95" customHeight="1">
      <c r="AE183" s="73"/>
      <c r="AF183" s="73"/>
      <c r="AG183" s="73"/>
      <c r="AH183" s="73"/>
      <c r="AI183" s="73"/>
      <c r="AJ183" s="35"/>
      <c r="AK183" s="73"/>
      <c r="AL183" s="73"/>
      <c r="AM183" s="73"/>
      <c r="AN183" s="35"/>
      <c r="AO183" s="73"/>
      <c r="AP183" s="73"/>
      <c r="AQ183" s="73"/>
      <c r="AR183" s="35"/>
    </row>
    <row r="184" spans="31:44" s="72" customFormat="1" ht="6.95" customHeight="1">
      <c r="AE184" s="73"/>
      <c r="AF184" s="73"/>
      <c r="AG184" s="73"/>
      <c r="AH184" s="73"/>
      <c r="AI184" s="73"/>
      <c r="AJ184" s="35"/>
      <c r="AK184" s="73"/>
      <c r="AL184" s="73"/>
      <c r="AM184" s="73"/>
      <c r="AN184" s="35"/>
      <c r="AO184" s="73"/>
      <c r="AP184" s="73"/>
      <c r="AQ184" s="73"/>
      <c r="AR184" s="35"/>
    </row>
    <row r="185" spans="31:44" s="72" customFormat="1" ht="6.95" customHeight="1">
      <c r="AE185" s="73"/>
      <c r="AF185" s="73"/>
      <c r="AG185" s="73"/>
      <c r="AH185" s="73"/>
      <c r="AI185" s="73"/>
      <c r="AJ185" s="35"/>
      <c r="AK185" s="73"/>
      <c r="AL185" s="73"/>
      <c r="AM185" s="73"/>
      <c r="AN185" s="35"/>
      <c r="AO185" s="73"/>
      <c r="AP185" s="73"/>
      <c r="AQ185" s="73"/>
      <c r="AR185" s="35"/>
    </row>
    <row r="186" spans="31:44" s="72" customFormat="1" ht="6.95" customHeight="1">
      <c r="AE186" s="73"/>
      <c r="AF186" s="73"/>
      <c r="AG186" s="73"/>
      <c r="AH186" s="73"/>
      <c r="AI186" s="73"/>
      <c r="AJ186" s="35"/>
      <c r="AK186" s="73"/>
      <c r="AL186" s="73"/>
      <c r="AM186" s="73"/>
      <c r="AN186" s="35"/>
      <c r="AO186" s="73"/>
      <c r="AP186" s="73"/>
      <c r="AQ186" s="73"/>
      <c r="AR186" s="35"/>
    </row>
    <row r="187" spans="31:44" s="72" customFormat="1" ht="6.95" customHeight="1">
      <c r="AE187" s="73"/>
      <c r="AF187" s="73"/>
      <c r="AG187" s="73"/>
      <c r="AH187" s="73"/>
      <c r="AI187" s="73"/>
      <c r="AJ187" s="35"/>
      <c r="AK187" s="73"/>
      <c r="AL187" s="73"/>
      <c r="AM187" s="73"/>
      <c r="AN187" s="35"/>
      <c r="AO187" s="73"/>
      <c r="AP187" s="73"/>
      <c r="AQ187" s="73"/>
      <c r="AR187" s="35"/>
    </row>
    <row r="188" spans="31:44" s="72" customFormat="1" ht="6.95" customHeight="1">
      <c r="AE188" s="73"/>
      <c r="AF188" s="73"/>
      <c r="AG188" s="73"/>
      <c r="AH188" s="73"/>
      <c r="AI188" s="73"/>
      <c r="AJ188" s="35"/>
      <c r="AK188" s="73"/>
      <c r="AL188" s="73"/>
      <c r="AM188" s="73"/>
      <c r="AN188" s="35"/>
      <c r="AO188" s="73"/>
      <c r="AP188" s="73"/>
      <c r="AQ188" s="73"/>
      <c r="AR188" s="35"/>
    </row>
    <row r="189" spans="31:44" s="72" customFormat="1" ht="6.95" customHeight="1">
      <c r="AE189" s="73"/>
      <c r="AF189" s="73"/>
      <c r="AG189" s="73"/>
      <c r="AH189" s="73"/>
      <c r="AI189" s="73"/>
      <c r="AJ189" s="35"/>
      <c r="AK189" s="73"/>
      <c r="AL189" s="73"/>
      <c r="AM189" s="73"/>
      <c r="AN189" s="35"/>
      <c r="AO189" s="73"/>
      <c r="AP189" s="73"/>
      <c r="AQ189" s="73"/>
      <c r="AR189" s="35"/>
    </row>
    <row r="190" spans="31:44" s="72" customFormat="1" ht="6.95" customHeight="1">
      <c r="AE190" s="73"/>
      <c r="AF190" s="73"/>
      <c r="AG190" s="73"/>
      <c r="AH190" s="73"/>
      <c r="AI190" s="73"/>
      <c r="AJ190" s="35"/>
      <c r="AK190" s="73"/>
      <c r="AL190" s="73"/>
      <c r="AM190" s="73"/>
      <c r="AN190" s="35"/>
      <c r="AO190" s="73"/>
      <c r="AP190" s="73"/>
      <c r="AQ190" s="73"/>
      <c r="AR190" s="35"/>
    </row>
    <row r="191" spans="31:44" s="72" customFormat="1" ht="6.95" customHeight="1">
      <c r="AE191" s="73"/>
      <c r="AF191" s="73"/>
      <c r="AG191" s="73"/>
      <c r="AH191" s="73"/>
      <c r="AI191" s="73"/>
      <c r="AJ191" s="35"/>
      <c r="AK191" s="73"/>
      <c r="AL191" s="73"/>
      <c r="AM191" s="73"/>
      <c r="AN191" s="35"/>
      <c r="AO191" s="73"/>
      <c r="AP191" s="73"/>
      <c r="AQ191" s="73"/>
      <c r="AR191" s="35"/>
    </row>
    <row r="192" spans="31:44" s="72" customFormat="1" ht="6.95" customHeight="1">
      <c r="AE192" s="73"/>
      <c r="AF192" s="73"/>
      <c r="AG192" s="73"/>
      <c r="AH192" s="73"/>
      <c r="AI192" s="73"/>
      <c r="AJ192" s="35"/>
      <c r="AK192" s="73"/>
      <c r="AL192" s="73"/>
      <c r="AM192" s="73"/>
      <c r="AN192" s="35"/>
      <c r="AO192" s="73"/>
      <c r="AP192" s="73"/>
      <c r="AQ192" s="73"/>
      <c r="AR192" s="35"/>
    </row>
    <row r="193" spans="31:44" s="72" customFormat="1" ht="6.95" customHeight="1">
      <c r="AE193" s="73"/>
      <c r="AF193" s="73"/>
      <c r="AG193" s="73"/>
      <c r="AH193" s="73"/>
      <c r="AI193" s="73"/>
      <c r="AJ193" s="35"/>
      <c r="AK193" s="73"/>
      <c r="AL193" s="73"/>
      <c r="AM193" s="73"/>
      <c r="AN193" s="35"/>
      <c r="AO193" s="73"/>
      <c r="AP193" s="73"/>
      <c r="AQ193" s="73"/>
      <c r="AR193" s="35"/>
    </row>
    <row r="194" spans="31:44" s="72" customFormat="1" ht="6.95" customHeight="1">
      <c r="AE194" s="73"/>
      <c r="AF194" s="73"/>
      <c r="AG194" s="73"/>
      <c r="AH194" s="73"/>
      <c r="AI194" s="73"/>
      <c r="AJ194" s="35"/>
      <c r="AK194" s="73"/>
      <c r="AL194" s="73"/>
      <c r="AM194" s="73"/>
      <c r="AN194" s="35"/>
      <c r="AO194" s="73"/>
      <c r="AP194" s="73"/>
      <c r="AQ194" s="73"/>
      <c r="AR194" s="35"/>
    </row>
    <row r="195" spans="31:44" s="72" customFormat="1" ht="6.95" customHeight="1">
      <c r="AE195" s="73"/>
      <c r="AF195" s="73"/>
      <c r="AG195" s="73"/>
      <c r="AH195" s="73"/>
      <c r="AI195" s="73"/>
      <c r="AJ195" s="35"/>
      <c r="AK195" s="73"/>
      <c r="AL195" s="73"/>
      <c r="AM195" s="73"/>
      <c r="AN195" s="35"/>
      <c r="AO195" s="73"/>
      <c r="AP195" s="73"/>
      <c r="AQ195" s="73"/>
      <c r="AR195" s="35"/>
    </row>
    <row r="196" spans="31:44" s="72" customFormat="1" ht="6.95" customHeight="1">
      <c r="AE196" s="73"/>
      <c r="AF196" s="73"/>
      <c r="AG196" s="73"/>
      <c r="AH196" s="73"/>
      <c r="AI196" s="73"/>
      <c r="AJ196" s="35"/>
      <c r="AK196" s="73"/>
      <c r="AL196" s="73"/>
      <c r="AM196" s="73"/>
      <c r="AN196" s="35"/>
      <c r="AO196" s="73"/>
      <c r="AP196" s="73"/>
      <c r="AQ196" s="73"/>
      <c r="AR196" s="35"/>
    </row>
    <row r="197" spans="31:44" s="72" customFormat="1" ht="6.95" customHeight="1">
      <c r="AE197" s="73"/>
      <c r="AF197" s="73"/>
      <c r="AG197" s="73"/>
      <c r="AH197" s="73"/>
      <c r="AI197" s="73"/>
      <c r="AJ197" s="35"/>
      <c r="AK197" s="73"/>
      <c r="AL197" s="73"/>
      <c r="AM197" s="73"/>
      <c r="AN197" s="35"/>
      <c r="AO197" s="73"/>
      <c r="AP197" s="73"/>
      <c r="AQ197" s="73"/>
      <c r="AR197" s="35"/>
    </row>
    <row r="198" spans="31:44" s="72" customFormat="1" ht="6.95" customHeight="1">
      <c r="AE198" s="73"/>
      <c r="AF198" s="73"/>
      <c r="AG198" s="73"/>
      <c r="AH198" s="73"/>
      <c r="AI198" s="73"/>
      <c r="AJ198" s="35"/>
      <c r="AK198" s="73"/>
      <c r="AL198" s="73"/>
      <c r="AM198" s="73"/>
      <c r="AN198" s="35"/>
      <c r="AO198" s="73"/>
      <c r="AP198" s="73"/>
      <c r="AQ198" s="73"/>
      <c r="AR198" s="35"/>
    </row>
    <row r="199" spans="31:44" s="72" customFormat="1" ht="6.95" customHeight="1">
      <c r="AE199" s="73"/>
      <c r="AF199" s="73"/>
      <c r="AG199" s="73"/>
      <c r="AH199" s="73"/>
      <c r="AI199" s="73"/>
      <c r="AJ199" s="35"/>
      <c r="AK199" s="73"/>
      <c r="AL199" s="73"/>
      <c r="AM199" s="73"/>
      <c r="AN199" s="35"/>
      <c r="AO199" s="73"/>
      <c r="AP199" s="73"/>
      <c r="AQ199" s="73"/>
      <c r="AR199" s="35"/>
    </row>
    <row r="200" spans="31:44" s="72" customFormat="1" ht="6.95" customHeight="1">
      <c r="AE200" s="73"/>
      <c r="AF200" s="73"/>
      <c r="AG200" s="73"/>
      <c r="AH200" s="73"/>
      <c r="AI200" s="73"/>
      <c r="AJ200" s="35"/>
      <c r="AK200" s="73"/>
      <c r="AL200" s="73"/>
      <c r="AM200" s="73"/>
      <c r="AN200" s="35"/>
      <c r="AO200" s="73"/>
      <c r="AP200" s="73"/>
      <c r="AQ200" s="73"/>
      <c r="AR200" s="35"/>
    </row>
    <row r="201" spans="31:44" s="72" customFormat="1" ht="6.95" customHeight="1">
      <c r="AE201" s="73"/>
      <c r="AF201" s="73"/>
      <c r="AG201" s="73"/>
      <c r="AH201" s="73"/>
      <c r="AI201" s="73"/>
      <c r="AJ201" s="35"/>
      <c r="AK201" s="73"/>
      <c r="AL201" s="73"/>
      <c r="AM201" s="73"/>
      <c r="AN201" s="35"/>
      <c r="AO201" s="73"/>
      <c r="AP201" s="73"/>
      <c r="AQ201" s="73"/>
      <c r="AR201" s="35"/>
    </row>
    <row r="202" spans="31:44" s="72" customFormat="1" ht="6.95" customHeight="1">
      <c r="AE202" s="73"/>
      <c r="AF202" s="73"/>
      <c r="AG202" s="73"/>
      <c r="AH202" s="73"/>
      <c r="AI202" s="73"/>
      <c r="AJ202" s="35"/>
      <c r="AK202" s="73"/>
      <c r="AL202" s="73"/>
      <c r="AM202" s="73"/>
      <c r="AN202" s="35"/>
      <c r="AO202" s="73"/>
      <c r="AP202" s="73"/>
      <c r="AQ202" s="73"/>
      <c r="AR202" s="35"/>
    </row>
    <row r="203" spans="31:44" s="72" customFormat="1" ht="6.95" customHeight="1">
      <c r="AE203" s="73"/>
      <c r="AF203" s="73"/>
      <c r="AG203" s="73"/>
      <c r="AH203" s="73"/>
      <c r="AI203" s="73"/>
      <c r="AJ203" s="35"/>
      <c r="AK203" s="73"/>
      <c r="AL203" s="73"/>
      <c r="AM203" s="73"/>
      <c r="AN203" s="35"/>
      <c r="AO203" s="73"/>
      <c r="AP203" s="73"/>
      <c r="AQ203" s="73"/>
      <c r="AR203" s="35"/>
    </row>
    <row r="204" spans="31:44" s="72" customFormat="1" ht="6.95" customHeight="1">
      <c r="AE204" s="73"/>
      <c r="AF204" s="73"/>
      <c r="AG204" s="73"/>
      <c r="AH204" s="73"/>
      <c r="AI204" s="73"/>
      <c r="AJ204" s="35"/>
      <c r="AK204" s="73"/>
      <c r="AL204" s="73"/>
      <c r="AM204" s="73"/>
      <c r="AN204" s="35"/>
      <c r="AO204" s="73"/>
      <c r="AP204" s="73"/>
      <c r="AQ204" s="73"/>
      <c r="AR204" s="35"/>
    </row>
    <row r="205" spans="31:44" s="72" customFormat="1" ht="6.95" customHeight="1">
      <c r="AE205" s="73"/>
      <c r="AF205" s="73"/>
      <c r="AG205" s="73"/>
      <c r="AH205" s="73"/>
      <c r="AI205" s="73"/>
      <c r="AJ205" s="35"/>
      <c r="AK205" s="73"/>
      <c r="AL205" s="73"/>
      <c r="AM205" s="73"/>
      <c r="AN205" s="35"/>
      <c r="AO205" s="73"/>
      <c r="AP205" s="73"/>
      <c r="AQ205" s="73"/>
      <c r="AR205" s="35"/>
    </row>
    <row r="206" spans="31:44" s="72" customFormat="1" ht="6.95" customHeight="1">
      <c r="AE206" s="73"/>
      <c r="AF206" s="73"/>
      <c r="AG206" s="73"/>
      <c r="AH206" s="73"/>
      <c r="AI206" s="73"/>
      <c r="AJ206" s="35"/>
      <c r="AK206" s="73"/>
      <c r="AL206" s="73"/>
      <c r="AM206" s="73"/>
      <c r="AN206" s="35"/>
      <c r="AO206" s="73"/>
      <c r="AP206" s="73"/>
      <c r="AQ206" s="73"/>
      <c r="AR206" s="35"/>
    </row>
    <row r="207" spans="31:44" s="72" customFormat="1" ht="6.95" customHeight="1">
      <c r="AE207" s="73"/>
      <c r="AF207" s="73"/>
      <c r="AG207" s="73"/>
      <c r="AH207" s="73"/>
      <c r="AI207" s="73"/>
      <c r="AJ207" s="35"/>
      <c r="AK207" s="73"/>
      <c r="AL207" s="73"/>
      <c r="AM207" s="73"/>
      <c r="AN207" s="35"/>
      <c r="AO207" s="73"/>
      <c r="AP207" s="73"/>
      <c r="AQ207" s="73"/>
      <c r="AR207" s="35"/>
    </row>
    <row r="208" spans="31:44" s="72" customFormat="1" ht="6.95" customHeight="1">
      <c r="AE208" s="73"/>
      <c r="AF208" s="73"/>
      <c r="AG208" s="73"/>
      <c r="AH208" s="73"/>
      <c r="AI208" s="73"/>
      <c r="AJ208" s="35"/>
      <c r="AK208" s="73"/>
      <c r="AL208" s="73"/>
      <c r="AM208" s="73"/>
      <c r="AN208" s="35"/>
      <c r="AO208" s="73"/>
      <c r="AP208" s="73"/>
      <c r="AQ208" s="73"/>
      <c r="AR208" s="35"/>
    </row>
    <row r="209" spans="31:44" s="72" customFormat="1" ht="6.95" customHeight="1">
      <c r="AE209" s="73"/>
      <c r="AF209" s="73"/>
      <c r="AG209" s="73"/>
      <c r="AH209" s="73"/>
      <c r="AI209" s="73"/>
      <c r="AJ209" s="35"/>
      <c r="AK209" s="73"/>
      <c r="AL209" s="73"/>
      <c r="AM209" s="73"/>
      <c r="AN209" s="35"/>
      <c r="AO209" s="73"/>
      <c r="AP209" s="73"/>
      <c r="AQ209" s="73"/>
      <c r="AR209" s="35"/>
    </row>
    <row r="210" spans="31:44" s="72" customFormat="1" ht="6.95" customHeight="1">
      <c r="AE210" s="73"/>
      <c r="AF210" s="73"/>
      <c r="AG210" s="73"/>
      <c r="AH210" s="73"/>
      <c r="AI210" s="73"/>
      <c r="AJ210" s="35"/>
      <c r="AK210" s="73"/>
      <c r="AL210" s="73"/>
      <c r="AM210" s="73"/>
      <c r="AN210" s="35"/>
      <c r="AO210" s="73"/>
      <c r="AP210" s="73"/>
      <c r="AQ210" s="73"/>
      <c r="AR210" s="35"/>
    </row>
    <row r="211" spans="31:44" s="72" customFormat="1" ht="6.95" customHeight="1">
      <c r="AE211" s="73"/>
      <c r="AF211" s="73"/>
      <c r="AG211" s="73"/>
      <c r="AH211" s="73"/>
      <c r="AI211" s="73"/>
      <c r="AJ211" s="35"/>
      <c r="AK211" s="73"/>
      <c r="AL211" s="73"/>
      <c r="AM211" s="73"/>
      <c r="AN211" s="35"/>
      <c r="AO211" s="73"/>
      <c r="AP211" s="73"/>
      <c r="AQ211" s="73"/>
      <c r="AR211" s="35"/>
    </row>
    <row r="212" spans="31:44" s="72" customFormat="1" ht="6.95" customHeight="1">
      <c r="AE212" s="73"/>
      <c r="AF212" s="73"/>
      <c r="AG212" s="73"/>
      <c r="AH212" s="73"/>
      <c r="AI212" s="73"/>
      <c r="AJ212" s="35"/>
      <c r="AK212" s="73"/>
      <c r="AL212" s="73"/>
      <c r="AM212" s="73"/>
      <c r="AN212" s="35"/>
      <c r="AO212" s="73"/>
      <c r="AP212" s="73"/>
      <c r="AQ212" s="73"/>
      <c r="AR212" s="35"/>
    </row>
    <row r="213" spans="31:44" s="72" customFormat="1" ht="6.95" customHeight="1">
      <c r="AE213" s="73"/>
      <c r="AF213" s="73"/>
      <c r="AG213" s="73"/>
      <c r="AH213" s="73"/>
      <c r="AI213" s="73"/>
      <c r="AJ213" s="35"/>
      <c r="AK213" s="73"/>
      <c r="AL213" s="73"/>
      <c r="AM213" s="73"/>
      <c r="AN213" s="35"/>
      <c r="AO213" s="73"/>
      <c r="AP213" s="73"/>
      <c r="AQ213" s="73"/>
      <c r="AR213" s="35"/>
    </row>
    <row r="214" spans="31:44" s="72" customFormat="1" ht="6.95" customHeight="1">
      <c r="AE214" s="73"/>
      <c r="AF214" s="73"/>
      <c r="AG214" s="73"/>
      <c r="AH214" s="73"/>
      <c r="AI214" s="73"/>
      <c r="AJ214" s="35"/>
      <c r="AK214" s="73"/>
      <c r="AL214" s="73"/>
      <c r="AM214" s="73"/>
      <c r="AN214" s="35"/>
      <c r="AO214" s="73"/>
      <c r="AP214" s="73"/>
      <c r="AQ214" s="73"/>
      <c r="AR214" s="35"/>
    </row>
    <row r="215" spans="31:44" s="72" customFormat="1" ht="6.95" customHeight="1">
      <c r="AE215" s="73"/>
      <c r="AF215" s="73"/>
      <c r="AG215" s="73"/>
      <c r="AH215" s="73"/>
      <c r="AI215" s="73"/>
      <c r="AJ215" s="35"/>
      <c r="AK215" s="73"/>
      <c r="AL215" s="73"/>
      <c r="AM215" s="73"/>
      <c r="AN215" s="35"/>
      <c r="AO215" s="73"/>
      <c r="AP215" s="73"/>
      <c r="AQ215" s="73"/>
      <c r="AR215" s="35"/>
    </row>
    <row r="216" spans="31:44" s="72" customFormat="1" ht="6.95" customHeight="1">
      <c r="AE216" s="73"/>
      <c r="AF216" s="73"/>
      <c r="AG216" s="73"/>
      <c r="AH216" s="73"/>
      <c r="AI216" s="73"/>
      <c r="AJ216" s="35"/>
      <c r="AK216" s="73"/>
      <c r="AL216" s="73"/>
      <c r="AM216" s="73"/>
      <c r="AN216" s="35"/>
      <c r="AO216" s="73"/>
      <c r="AP216" s="73"/>
      <c r="AQ216" s="73"/>
      <c r="AR216" s="35"/>
    </row>
    <row r="217" spans="31:44" s="72" customFormat="1" ht="6.95" customHeight="1">
      <c r="AE217" s="73"/>
      <c r="AF217" s="73"/>
      <c r="AG217" s="73"/>
      <c r="AH217" s="73"/>
      <c r="AI217" s="73"/>
      <c r="AJ217" s="35"/>
      <c r="AK217" s="73"/>
      <c r="AL217" s="73"/>
      <c r="AM217" s="73"/>
      <c r="AN217" s="35"/>
      <c r="AO217" s="73"/>
      <c r="AP217" s="73"/>
      <c r="AQ217" s="73"/>
      <c r="AR217" s="35"/>
    </row>
    <row r="218" spans="31:44" s="72" customFormat="1" ht="6.95" customHeight="1">
      <c r="AE218" s="73"/>
      <c r="AF218" s="73"/>
      <c r="AG218" s="73"/>
      <c r="AH218" s="73"/>
      <c r="AI218" s="73"/>
      <c r="AJ218" s="35"/>
      <c r="AK218" s="73"/>
      <c r="AL218" s="73"/>
      <c r="AM218" s="73"/>
      <c r="AN218" s="35"/>
      <c r="AO218" s="73"/>
      <c r="AP218" s="73"/>
      <c r="AQ218" s="73"/>
      <c r="AR218" s="35"/>
    </row>
    <row r="219" spans="31:44" s="72" customFormat="1" ht="6.95" customHeight="1">
      <c r="AE219" s="73"/>
      <c r="AF219" s="73"/>
      <c r="AG219" s="73"/>
      <c r="AH219" s="73"/>
      <c r="AI219" s="73"/>
      <c r="AJ219" s="35"/>
      <c r="AK219" s="73"/>
      <c r="AL219" s="73"/>
      <c r="AM219" s="73"/>
      <c r="AN219" s="35"/>
      <c r="AO219" s="73"/>
      <c r="AP219" s="73"/>
      <c r="AQ219" s="73"/>
      <c r="AR219" s="35"/>
    </row>
    <row r="220" spans="31:44" s="72" customFormat="1" ht="6.95" customHeight="1">
      <c r="AE220" s="73"/>
      <c r="AF220" s="73"/>
      <c r="AG220" s="73"/>
      <c r="AH220" s="73"/>
      <c r="AI220" s="73"/>
      <c r="AJ220" s="35"/>
      <c r="AK220" s="73"/>
      <c r="AL220" s="73"/>
      <c r="AM220" s="73"/>
      <c r="AN220" s="35"/>
      <c r="AO220" s="73"/>
      <c r="AP220" s="73"/>
      <c r="AQ220" s="73"/>
      <c r="AR220" s="35"/>
    </row>
    <row r="221" spans="31:44" s="72" customFormat="1" ht="6.95" customHeight="1">
      <c r="AE221" s="73"/>
      <c r="AF221" s="73"/>
      <c r="AG221" s="73"/>
      <c r="AH221" s="73"/>
      <c r="AI221" s="73"/>
      <c r="AJ221" s="35"/>
      <c r="AK221" s="73"/>
      <c r="AL221" s="73"/>
      <c r="AM221" s="73"/>
      <c r="AN221" s="35"/>
      <c r="AO221" s="73"/>
      <c r="AP221" s="73"/>
      <c r="AQ221" s="73"/>
      <c r="AR221" s="35"/>
    </row>
    <row r="222" spans="31:44" s="72" customFormat="1" ht="6.95" customHeight="1">
      <c r="AE222" s="73"/>
      <c r="AF222" s="73"/>
      <c r="AG222" s="73"/>
      <c r="AH222" s="73"/>
      <c r="AI222" s="73"/>
      <c r="AJ222" s="35"/>
      <c r="AK222" s="73"/>
      <c r="AL222" s="73"/>
      <c r="AM222" s="73"/>
      <c r="AN222" s="35"/>
      <c r="AO222" s="73"/>
      <c r="AP222" s="73"/>
      <c r="AQ222" s="73"/>
      <c r="AR222" s="35"/>
    </row>
    <row r="223" spans="31:44" s="72" customFormat="1" ht="6.95" customHeight="1">
      <c r="AE223" s="73"/>
      <c r="AF223" s="73"/>
      <c r="AG223" s="73"/>
      <c r="AH223" s="73"/>
      <c r="AI223" s="73"/>
      <c r="AJ223" s="35"/>
      <c r="AK223" s="73"/>
      <c r="AL223" s="73"/>
      <c r="AM223" s="73"/>
      <c r="AN223" s="35"/>
      <c r="AO223" s="73"/>
      <c r="AP223" s="73"/>
      <c r="AQ223" s="73"/>
      <c r="AR223" s="35"/>
    </row>
    <row r="224" spans="31:44" s="72" customFormat="1" ht="6.95" customHeight="1">
      <c r="AE224" s="73"/>
      <c r="AF224" s="73"/>
      <c r="AG224" s="73"/>
      <c r="AH224" s="73"/>
      <c r="AI224" s="73"/>
      <c r="AJ224" s="35"/>
      <c r="AK224" s="73"/>
      <c r="AL224" s="73"/>
      <c r="AM224" s="73"/>
      <c r="AN224" s="35"/>
      <c r="AO224" s="73"/>
      <c r="AP224" s="73"/>
      <c r="AQ224" s="73"/>
      <c r="AR224" s="35"/>
    </row>
    <row r="225" spans="31:44" s="72" customFormat="1" ht="6.95" customHeight="1">
      <c r="AE225" s="73"/>
      <c r="AF225" s="73"/>
      <c r="AG225" s="73"/>
      <c r="AH225" s="73"/>
      <c r="AI225" s="73"/>
      <c r="AJ225" s="35"/>
      <c r="AK225" s="73"/>
      <c r="AL225" s="73"/>
      <c r="AM225" s="73"/>
      <c r="AN225" s="35"/>
      <c r="AO225" s="73"/>
      <c r="AP225" s="73"/>
      <c r="AQ225" s="73"/>
      <c r="AR225" s="35"/>
    </row>
    <row r="226" spans="31:44" s="72" customFormat="1" ht="6.95" customHeight="1">
      <c r="AE226" s="73"/>
      <c r="AF226" s="73"/>
      <c r="AG226" s="73"/>
      <c r="AH226" s="73"/>
      <c r="AI226" s="73"/>
      <c r="AJ226" s="35"/>
      <c r="AK226" s="73"/>
      <c r="AL226" s="73"/>
      <c r="AM226" s="73"/>
      <c r="AN226" s="35"/>
      <c r="AO226" s="73"/>
      <c r="AP226" s="73"/>
      <c r="AQ226" s="73"/>
      <c r="AR226" s="35"/>
    </row>
    <row r="227" spans="31:44" s="72" customFormat="1" ht="6.95" customHeight="1">
      <c r="AE227" s="73"/>
      <c r="AF227" s="73"/>
      <c r="AG227" s="73"/>
      <c r="AH227" s="73"/>
      <c r="AI227" s="73"/>
      <c r="AJ227" s="35"/>
      <c r="AK227" s="73"/>
      <c r="AL227" s="73"/>
      <c r="AM227" s="73"/>
      <c r="AN227" s="35"/>
      <c r="AO227" s="73"/>
      <c r="AP227" s="73"/>
      <c r="AQ227" s="73"/>
      <c r="AR227" s="35"/>
    </row>
    <row r="228" spans="31:44" s="72" customFormat="1" ht="6.95" customHeight="1">
      <c r="AE228" s="73"/>
      <c r="AF228" s="73"/>
      <c r="AG228" s="73"/>
      <c r="AH228" s="73"/>
      <c r="AI228" s="73"/>
      <c r="AJ228" s="35"/>
      <c r="AK228" s="73"/>
      <c r="AL228" s="73"/>
      <c r="AM228" s="73"/>
      <c r="AN228" s="35"/>
      <c r="AO228" s="73"/>
      <c r="AP228" s="73"/>
      <c r="AQ228" s="73"/>
      <c r="AR228" s="35"/>
    </row>
    <row r="229" spans="31:44" s="72" customFormat="1" ht="6.95" customHeight="1">
      <c r="AE229" s="73"/>
      <c r="AF229" s="73"/>
      <c r="AG229" s="73"/>
      <c r="AH229" s="73"/>
      <c r="AI229" s="73"/>
      <c r="AJ229" s="35"/>
      <c r="AK229" s="73"/>
      <c r="AL229" s="73"/>
      <c r="AM229" s="73"/>
      <c r="AN229" s="35"/>
      <c r="AO229" s="73"/>
      <c r="AP229" s="73"/>
      <c r="AQ229" s="73"/>
      <c r="AR229" s="35"/>
    </row>
    <row r="230" spans="31:44" s="72" customFormat="1" ht="6.95" customHeight="1">
      <c r="AE230" s="73"/>
      <c r="AF230" s="73"/>
      <c r="AG230" s="73"/>
      <c r="AH230" s="73"/>
      <c r="AI230" s="73"/>
      <c r="AJ230" s="35"/>
      <c r="AK230" s="73"/>
      <c r="AL230" s="73"/>
      <c r="AM230" s="73"/>
      <c r="AN230" s="35"/>
      <c r="AO230" s="73"/>
      <c r="AP230" s="73"/>
      <c r="AQ230" s="73"/>
      <c r="AR230" s="35"/>
    </row>
    <row r="231" spans="31:44" s="72" customFormat="1" ht="6.95" customHeight="1">
      <c r="AE231" s="73"/>
      <c r="AF231" s="73"/>
      <c r="AG231" s="73"/>
      <c r="AH231" s="73"/>
      <c r="AI231" s="73"/>
      <c r="AJ231" s="35"/>
      <c r="AK231" s="73"/>
      <c r="AL231" s="73"/>
      <c r="AM231" s="73"/>
      <c r="AN231" s="35"/>
      <c r="AO231" s="73"/>
      <c r="AP231" s="73"/>
      <c r="AQ231" s="73"/>
      <c r="AR231" s="35"/>
    </row>
    <row r="232" spans="31:44" s="72" customFormat="1" ht="6.95" customHeight="1">
      <c r="AE232" s="73"/>
      <c r="AF232" s="73"/>
      <c r="AG232" s="73"/>
      <c r="AH232" s="73"/>
      <c r="AI232" s="73"/>
      <c r="AJ232" s="35"/>
      <c r="AK232" s="73"/>
      <c r="AL232" s="73"/>
      <c r="AM232" s="73"/>
      <c r="AN232" s="35"/>
      <c r="AO232" s="73"/>
      <c r="AP232" s="73"/>
      <c r="AQ232" s="73"/>
      <c r="AR232" s="35"/>
    </row>
    <row r="233" spans="31:44" s="72" customFormat="1" ht="6.95" customHeight="1">
      <c r="AE233" s="73"/>
      <c r="AF233" s="73"/>
      <c r="AG233" s="73"/>
      <c r="AH233" s="73"/>
      <c r="AI233" s="73"/>
      <c r="AJ233" s="35"/>
      <c r="AK233" s="73"/>
      <c r="AL233" s="73"/>
      <c r="AM233" s="73"/>
      <c r="AN233" s="35"/>
      <c r="AO233" s="73"/>
      <c r="AP233" s="73"/>
      <c r="AQ233" s="73"/>
      <c r="AR233" s="35"/>
    </row>
    <row r="234" spans="31:44" s="72" customFormat="1" ht="6.95" customHeight="1">
      <c r="AE234" s="73"/>
      <c r="AF234" s="73"/>
      <c r="AG234" s="73"/>
      <c r="AH234" s="73"/>
      <c r="AI234" s="73"/>
      <c r="AJ234" s="35"/>
      <c r="AK234" s="73"/>
      <c r="AL234" s="73"/>
      <c r="AM234" s="73"/>
      <c r="AN234" s="35"/>
      <c r="AO234" s="73"/>
      <c r="AP234" s="73"/>
      <c r="AQ234" s="73"/>
      <c r="AR234" s="35"/>
    </row>
    <row r="235" spans="31:44" s="72" customFormat="1" ht="6.95" customHeight="1">
      <c r="AE235" s="73"/>
      <c r="AF235" s="73"/>
      <c r="AG235" s="73"/>
      <c r="AH235" s="73"/>
      <c r="AI235" s="73"/>
      <c r="AJ235" s="35"/>
      <c r="AK235" s="73"/>
      <c r="AL235" s="73"/>
      <c r="AM235" s="73"/>
      <c r="AN235" s="35"/>
      <c r="AO235" s="73"/>
      <c r="AP235" s="73"/>
      <c r="AQ235" s="73"/>
      <c r="AR235" s="35"/>
    </row>
    <row r="236" spans="31:44" s="72" customFormat="1" ht="6.95" customHeight="1">
      <c r="AE236" s="73"/>
      <c r="AF236" s="73"/>
      <c r="AG236" s="73"/>
      <c r="AH236" s="73"/>
      <c r="AI236" s="73"/>
      <c r="AJ236" s="35"/>
      <c r="AK236" s="73"/>
      <c r="AL236" s="73"/>
      <c r="AM236" s="73"/>
      <c r="AN236" s="35"/>
      <c r="AO236" s="73"/>
      <c r="AP236" s="73"/>
      <c r="AQ236" s="73"/>
      <c r="AR236" s="35"/>
    </row>
    <row r="237" spans="31:44" s="72" customFormat="1" ht="6.95" customHeight="1">
      <c r="AE237" s="73"/>
      <c r="AF237" s="73"/>
      <c r="AG237" s="73"/>
      <c r="AH237" s="73"/>
      <c r="AI237" s="73"/>
      <c r="AJ237" s="35"/>
      <c r="AK237" s="73"/>
      <c r="AL237" s="73"/>
      <c r="AM237" s="73"/>
      <c r="AN237" s="35"/>
      <c r="AO237" s="73"/>
      <c r="AP237" s="73"/>
      <c r="AQ237" s="73"/>
      <c r="AR237" s="35"/>
    </row>
    <row r="238" spans="31:44" s="72" customFormat="1" ht="6.95" customHeight="1">
      <c r="AE238" s="73"/>
      <c r="AF238" s="73"/>
      <c r="AG238" s="73"/>
      <c r="AH238" s="73"/>
      <c r="AI238" s="73"/>
      <c r="AJ238" s="35"/>
      <c r="AK238" s="73"/>
      <c r="AL238" s="73"/>
      <c r="AM238" s="73"/>
      <c r="AN238" s="35"/>
      <c r="AO238" s="73"/>
      <c r="AP238" s="73"/>
      <c r="AQ238" s="73"/>
      <c r="AR238" s="35"/>
    </row>
    <row r="239" spans="31:44" s="72" customFormat="1" ht="6.95" customHeight="1">
      <c r="AE239" s="73"/>
      <c r="AF239" s="73"/>
      <c r="AG239" s="73"/>
      <c r="AH239" s="73"/>
      <c r="AI239" s="73"/>
      <c r="AJ239" s="35"/>
      <c r="AK239" s="73"/>
      <c r="AL239" s="73"/>
      <c r="AM239" s="73"/>
      <c r="AN239" s="35"/>
      <c r="AO239" s="73"/>
      <c r="AP239" s="73"/>
      <c r="AQ239" s="73"/>
      <c r="AR239" s="35"/>
    </row>
    <row r="240" spans="31:44" s="72" customFormat="1" ht="6.95" customHeight="1">
      <c r="AE240" s="73"/>
      <c r="AF240" s="73"/>
      <c r="AG240" s="73"/>
      <c r="AH240" s="73"/>
      <c r="AI240" s="73"/>
      <c r="AJ240" s="35"/>
      <c r="AK240" s="73"/>
      <c r="AL240" s="73"/>
      <c r="AM240" s="73"/>
      <c r="AN240" s="35"/>
      <c r="AO240" s="73"/>
      <c r="AP240" s="73"/>
      <c r="AQ240" s="73"/>
      <c r="AR240" s="35"/>
    </row>
    <row r="241" spans="31:44" s="72" customFormat="1" ht="6.95" customHeight="1">
      <c r="AE241" s="73"/>
      <c r="AF241" s="73"/>
      <c r="AG241" s="73"/>
      <c r="AH241" s="73"/>
      <c r="AI241" s="73"/>
      <c r="AJ241" s="35"/>
      <c r="AK241" s="73"/>
      <c r="AL241" s="73"/>
      <c r="AM241" s="73"/>
      <c r="AN241" s="35"/>
      <c r="AO241" s="73"/>
      <c r="AP241" s="73"/>
      <c r="AQ241" s="73"/>
      <c r="AR241" s="35"/>
    </row>
    <row r="242" spans="31:44" s="72" customFormat="1" ht="6.95" customHeight="1">
      <c r="AE242" s="73"/>
      <c r="AF242" s="73"/>
      <c r="AG242" s="73"/>
      <c r="AH242" s="73"/>
      <c r="AI242" s="73"/>
      <c r="AJ242" s="35"/>
      <c r="AK242" s="73"/>
      <c r="AL242" s="73"/>
      <c r="AM242" s="73"/>
      <c r="AN242" s="35"/>
      <c r="AO242" s="73"/>
      <c r="AP242" s="73"/>
      <c r="AQ242" s="73"/>
      <c r="AR242" s="35"/>
    </row>
    <row r="243" spans="31:44" s="72" customFormat="1" ht="6.95" customHeight="1">
      <c r="AE243" s="73"/>
      <c r="AF243" s="73"/>
      <c r="AG243" s="73"/>
      <c r="AH243" s="73"/>
      <c r="AI243" s="73"/>
      <c r="AJ243" s="35"/>
      <c r="AK243" s="73"/>
      <c r="AL243" s="73"/>
      <c r="AM243" s="73"/>
      <c r="AN243" s="35"/>
      <c r="AO243" s="73"/>
      <c r="AP243" s="73"/>
      <c r="AQ243" s="73"/>
      <c r="AR243" s="35"/>
    </row>
    <row r="244" spans="31:44" s="72" customFormat="1" ht="6.95" customHeight="1">
      <c r="AE244" s="73"/>
      <c r="AF244" s="73"/>
      <c r="AG244" s="73"/>
      <c r="AH244" s="73"/>
      <c r="AI244" s="73"/>
      <c r="AJ244" s="35"/>
      <c r="AK244" s="73"/>
      <c r="AL244" s="73"/>
      <c r="AM244" s="73"/>
      <c r="AN244" s="35"/>
      <c r="AO244" s="73"/>
      <c r="AP244" s="73"/>
      <c r="AQ244" s="73"/>
      <c r="AR244" s="35"/>
    </row>
    <row r="245" spans="31:44" s="72" customFormat="1" ht="6.95" customHeight="1">
      <c r="AE245" s="73"/>
      <c r="AF245" s="73"/>
      <c r="AG245" s="73"/>
      <c r="AH245" s="73"/>
      <c r="AI245" s="73"/>
      <c r="AJ245" s="35"/>
      <c r="AK245" s="73"/>
      <c r="AL245" s="73"/>
      <c r="AM245" s="73"/>
      <c r="AN245" s="35"/>
      <c r="AO245" s="73"/>
      <c r="AP245" s="73"/>
      <c r="AQ245" s="73"/>
      <c r="AR245" s="35"/>
    </row>
    <row r="246" spans="31:44" s="72" customFormat="1" ht="6.95" customHeight="1">
      <c r="AE246" s="73"/>
      <c r="AF246" s="73"/>
      <c r="AG246" s="73"/>
      <c r="AH246" s="73"/>
      <c r="AI246" s="73"/>
      <c r="AJ246" s="35"/>
      <c r="AK246" s="73"/>
      <c r="AL246" s="73"/>
      <c r="AM246" s="73"/>
      <c r="AN246" s="35"/>
      <c r="AO246" s="73"/>
      <c r="AP246" s="73"/>
      <c r="AQ246" s="73"/>
      <c r="AR246" s="35"/>
    </row>
    <row r="247" spans="31:44" s="72" customFormat="1" ht="6.95" customHeight="1">
      <c r="AE247" s="73"/>
      <c r="AF247" s="73"/>
      <c r="AG247" s="73"/>
      <c r="AH247" s="73"/>
      <c r="AI247" s="73"/>
      <c r="AJ247" s="35"/>
      <c r="AK247" s="73"/>
      <c r="AL247" s="73"/>
      <c r="AM247" s="73"/>
      <c r="AN247" s="35"/>
      <c r="AO247" s="73"/>
      <c r="AP247" s="73"/>
      <c r="AQ247" s="73"/>
      <c r="AR247" s="35"/>
    </row>
    <row r="248" spans="31:44" s="72" customFormat="1" ht="6.95" customHeight="1">
      <c r="AE248" s="73"/>
      <c r="AF248" s="73"/>
      <c r="AG248" s="73"/>
      <c r="AH248" s="73"/>
      <c r="AI248" s="73"/>
      <c r="AJ248" s="35"/>
      <c r="AK248" s="73"/>
      <c r="AL248" s="73"/>
      <c r="AM248" s="73"/>
      <c r="AN248" s="35"/>
      <c r="AO248" s="73"/>
      <c r="AP248" s="73"/>
      <c r="AQ248" s="73"/>
      <c r="AR248" s="35"/>
    </row>
    <row r="249" spans="31:44" s="72" customFormat="1" ht="6.95" customHeight="1">
      <c r="AE249" s="73"/>
      <c r="AF249" s="73"/>
      <c r="AG249" s="73"/>
      <c r="AH249" s="73"/>
      <c r="AI249" s="73"/>
      <c r="AJ249" s="35"/>
      <c r="AK249" s="73"/>
      <c r="AL249" s="73"/>
      <c r="AM249" s="73"/>
      <c r="AN249" s="35"/>
      <c r="AO249" s="73"/>
      <c r="AP249" s="73"/>
      <c r="AQ249" s="73"/>
      <c r="AR249" s="35"/>
    </row>
    <row r="250" spans="31:44" s="72" customFormat="1" ht="6.95" customHeight="1">
      <c r="AE250" s="73"/>
      <c r="AF250" s="73"/>
      <c r="AG250" s="73"/>
      <c r="AH250" s="73"/>
      <c r="AI250" s="73"/>
      <c r="AJ250" s="35"/>
      <c r="AK250" s="73"/>
      <c r="AL250" s="73"/>
      <c r="AM250" s="73"/>
      <c r="AN250" s="35"/>
      <c r="AO250" s="73"/>
      <c r="AP250" s="73"/>
      <c r="AQ250" s="73"/>
      <c r="AR250" s="35"/>
    </row>
    <row r="251" spans="31:44" s="72" customFormat="1" ht="6.95" customHeight="1">
      <c r="AE251" s="73"/>
      <c r="AF251" s="73"/>
      <c r="AG251" s="73"/>
      <c r="AH251" s="73"/>
      <c r="AI251" s="73"/>
      <c r="AJ251" s="35"/>
      <c r="AK251" s="73"/>
      <c r="AL251" s="73"/>
      <c r="AM251" s="73"/>
      <c r="AN251" s="35"/>
      <c r="AO251" s="73"/>
      <c r="AP251" s="73"/>
      <c r="AQ251" s="73"/>
      <c r="AR251" s="35"/>
    </row>
    <row r="252" spans="31:44" s="72" customFormat="1" ht="6.95" customHeight="1">
      <c r="AE252" s="73"/>
      <c r="AF252" s="73"/>
      <c r="AG252" s="73"/>
      <c r="AH252" s="73"/>
      <c r="AI252" s="73"/>
      <c r="AJ252" s="35"/>
      <c r="AK252" s="73"/>
      <c r="AL252" s="73"/>
      <c r="AM252" s="73"/>
      <c r="AN252" s="35"/>
      <c r="AO252" s="73"/>
      <c r="AP252" s="73"/>
      <c r="AQ252" s="73"/>
      <c r="AR252" s="35"/>
    </row>
    <row r="253" spans="31:44" s="72" customFormat="1" ht="6.95" customHeight="1">
      <c r="AE253" s="73"/>
      <c r="AF253" s="73"/>
      <c r="AG253" s="73"/>
      <c r="AH253" s="73"/>
      <c r="AI253" s="73"/>
      <c r="AJ253" s="35"/>
      <c r="AK253" s="73"/>
      <c r="AL253" s="73"/>
      <c r="AM253" s="73"/>
      <c r="AN253" s="35"/>
      <c r="AO253" s="73"/>
      <c r="AP253" s="73"/>
      <c r="AQ253" s="73"/>
      <c r="AR253" s="35"/>
    </row>
    <row r="254" spans="31:44" s="72" customFormat="1" ht="6.95" customHeight="1">
      <c r="AE254" s="73"/>
      <c r="AF254" s="73"/>
      <c r="AG254" s="73"/>
      <c r="AH254" s="73"/>
      <c r="AI254" s="73"/>
      <c r="AJ254" s="35"/>
      <c r="AK254" s="73"/>
      <c r="AL254" s="73"/>
      <c r="AM254" s="73"/>
      <c r="AN254" s="35"/>
      <c r="AO254" s="73"/>
      <c r="AP254" s="73"/>
      <c r="AQ254" s="73"/>
      <c r="AR254" s="35"/>
    </row>
    <row r="255" spans="31:44" s="72" customFormat="1" ht="6.95" customHeight="1">
      <c r="AE255" s="73"/>
      <c r="AF255" s="73"/>
      <c r="AG255" s="73"/>
      <c r="AH255" s="73"/>
      <c r="AI255" s="73"/>
      <c r="AJ255" s="35"/>
      <c r="AK255" s="73"/>
      <c r="AL255" s="73"/>
      <c r="AM255" s="73"/>
      <c r="AN255" s="35"/>
      <c r="AO255" s="73"/>
      <c r="AP255" s="73"/>
      <c r="AQ255" s="73"/>
      <c r="AR255" s="35"/>
    </row>
    <row r="256" spans="31:44" s="72" customFormat="1" ht="6.95" customHeight="1">
      <c r="AE256" s="73"/>
      <c r="AF256" s="73"/>
      <c r="AG256" s="73"/>
      <c r="AH256" s="73"/>
      <c r="AI256" s="73"/>
      <c r="AJ256" s="35"/>
      <c r="AK256" s="73"/>
      <c r="AL256" s="73"/>
      <c r="AM256" s="73"/>
      <c r="AN256" s="35"/>
      <c r="AO256" s="73"/>
      <c r="AP256" s="73"/>
      <c r="AQ256" s="73"/>
      <c r="AR256" s="35"/>
    </row>
    <row r="257" spans="31:44" s="72" customFormat="1" ht="6.95" customHeight="1">
      <c r="AE257" s="73"/>
      <c r="AF257" s="73"/>
      <c r="AG257" s="73"/>
      <c r="AH257" s="73"/>
      <c r="AI257" s="73"/>
      <c r="AJ257" s="35"/>
      <c r="AK257" s="73"/>
      <c r="AL257" s="73"/>
      <c r="AM257" s="73"/>
      <c r="AN257" s="35"/>
      <c r="AO257" s="73"/>
      <c r="AP257" s="73"/>
      <c r="AQ257" s="73"/>
      <c r="AR257" s="35"/>
    </row>
    <row r="258" spans="31:44" s="72" customFormat="1" ht="6.95" customHeight="1">
      <c r="AE258" s="73"/>
      <c r="AF258" s="73"/>
      <c r="AG258" s="73"/>
      <c r="AH258" s="73"/>
      <c r="AI258" s="73"/>
      <c r="AJ258" s="35"/>
      <c r="AK258" s="73"/>
      <c r="AL258" s="73"/>
      <c r="AM258" s="73"/>
      <c r="AN258" s="35"/>
      <c r="AO258" s="73"/>
      <c r="AP258" s="73"/>
      <c r="AQ258" s="73"/>
      <c r="AR258" s="35"/>
    </row>
    <row r="259" spans="31:44" s="72" customFormat="1" ht="6.95" customHeight="1">
      <c r="AE259" s="73"/>
      <c r="AF259" s="73"/>
      <c r="AG259" s="73"/>
      <c r="AH259" s="73"/>
      <c r="AI259" s="73"/>
      <c r="AJ259" s="35"/>
      <c r="AK259" s="73"/>
      <c r="AL259" s="73"/>
      <c r="AM259" s="73"/>
      <c r="AN259" s="35"/>
      <c r="AO259" s="73"/>
      <c r="AP259" s="73"/>
      <c r="AQ259" s="73"/>
      <c r="AR259" s="35"/>
    </row>
    <row r="260" spans="31:44" s="72" customFormat="1" ht="6.95" customHeight="1">
      <c r="AE260" s="73"/>
      <c r="AF260" s="73"/>
      <c r="AG260" s="73"/>
      <c r="AH260" s="73"/>
      <c r="AI260" s="73"/>
      <c r="AJ260" s="35"/>
      <c r="AK260" s="73"/>
      <c r="AL260" s="73"/>
      <c r="AM260" s="73"/>
      <c r="AN260" s="35"/>
      <c r="AO260" s="73"/>
      <c r="AP260" s="73"/>
      <c r="AQ260" s="73"/>
      <c r="AR260" s="35"/>
    </row>
    <row r="261" spans="31:44" s="72" customFormat="1" ht="6.95" customHeight="1">
      <c r="AE261" s="73"/>
      <c r="AF261" s="73"/>
      <c r="AG261" s="73"/>
      <c r="AH261" s="73"/>
      <c r="AI261" s="73"/>
      <c r="AJ261" s="35"/>
      <c r="AK261" s="73"/>
      <c r="AL261" s="73"/>
      <c r="AM261" s="73"/>
      <c r="AN261" s="35"/>
      <c r="AO261" s="73"/>
      <c r="AP261" s="73"/>
      <c r="AQ261" s="73"/>
      <c r="AR261" s="35"/>
    </row>
    <row r="262" spans="31:44" s="72" customFormat="1" ht="6.95" customHeight="1">
      <c r="AE262" s="73"/>
      <c r="AF262" s="73"/>
      <c r="AG262" s="73"/>
      <c r="AH262" s="73"/>
      <c r="AI262" s="73"/>
      <c r="AJ262" s="35"/>
      <c r="AK262" s="73"/>
      <c r="AL262" s="73"/>
      <c r="AM262" s="73"/>
      <c r="AN262" s="35"/>
      <c r="AO262" s="73"/>
      <c r="AP262" s="73"/>
      <c r="AQ262" s="73"/>
      <c r="AR262" s="35"/>
    </row>
    <row r="263" spans="31:44" s="72" customFormat="1" ht="6.95" customHeight="1">
      <c r="AE263" s="73"/>
      <c r="AF263" s="73"/>
      <c r="AG263" s="73"/>
      <c r="AH263" s="73"/>
      <c r="AI263" s="73"/>
      <c r="AJ263" s="35"/>
      <c r="AK263" s="73"/>
      <c r="AL263" s="73"/>
      <c r="AM263" s="73"/>
      <c r="AN263" s="35"/>
      <c r="AO263" s="73"/>
      <c r="AP263" s="73"/>
      <c r="AQ263" s="73"/>
      <c r="AR263" s="35"/>
    </row>
    <row r="264" spans="31:44" s="72" customFormat="1" ht="6.95" customHeight="1">
      <c r="AE264" s="73"/>
      <c r="AF264" s="73"/>
      <c r="AG264" s="73"/>
      <c r="AH264" s="73"/>
      <c r="AI264" s="73"/>
      <c r="AJ264" s="35"/>
      <c r="AK264" s="73"/>
      <c r="AL264" s="73"/>
      <c r="AM264" s="73"/>
      <c r="AN264" s="35"/>
      <c r="AO264" s="73"/>
      <c r="AP264" s="73"/>
      <c r="AQ264" s="73"/>
      <c r="AR264" s="35"/>
    </row>
    <row r="265" spans="31:44" s="72" customFormat="1" ht="6.95" customHeight="1">
      <c r="AE265" s="73"/>
      <c r="AF265" s="73"/>
      <c r="AG265" s="73"/>
      <c r="AH265" s="73"/>
      <c r="AI265" s="73"/>
      <c r="AJ265" s="35"/>
      <c r="AK265" s="73"/>
      <c r="AL265" s="73"/>
      <c r="AM265" s="73"/>
      <c r="AN265" s="35"/>
      <c r="AO265" s="73"/>
      <c r="AP265" s="73"/>
      <c r="AQ265" s="73"/>
      <c r="AR265" s="35"/>
    </row>
    <row r="266" spans="31:44" s="72" customFormat="1" ht="6.95" customHeight="1">
      <c r="AE266" s="73"/>
      <c r="AF266" s="73"/>
      <c r="AG266" s="73"/>
      <c r="AH266" s="73"/>
      <c r="AI266" s="73"/>
      <c r="AJ266" s="35"/>
      <c r="AK266" s="73"/>
      <c r="AL266" s="73"/>
      <c r="AM266" s="73"/>
      <c r="AN266" s="35"/>
      <c r="AO266" s="73"/>
      <c r="AP266" s="73"/>
      <c r="AQ266" s="73"/>
      <c r="AR266" s="35"/>
    </row>
    <row r="267" spans="31:44" s="72" customFormat="1" ht="6.95" customHeight="1">
      <c r="AE267" s="73"/>
      <c r="AF267" s="73"/>
      <c r="AG267" s="73"/>
      <c r="AH267" s="73"/>
      <c r="AI267" s="73"/>
      <c r="AJ267" s="35"/>
      <c r="AK267" s="73"/>
      <c r="AL267" s="73"/>
      <c r="AM267" s="73"/>
      <c r="AN267" s="35"/>
      <c r="AO267" s="73"/>
      <c r="AP267" s="73"/>
      <c r="AQ267" s="73"/>
      <c r="AR267" s="35"/>
    </row>
    <row r="268" spans="31:44" s="72" customFormat="1" ht="6.95" customHeight="1">
      <c r="AE268" s="73"/>
      <c r="AF268" s="73"/>
      <c r="AG268" s="73"/>
      <c r="AH268" s="73"/>
      <c r="AI268" s="73"/>
      <c r="AJ268" s="35"/>
      <c r="AK268" s="73"/>
      <c r="AL268" s="73"/>
      <c r="AM268" s="73"/>
      <c r="AN268" s="35"/>
      <c r="AO268" s="73"/>
      <c r="AP268" s="73"/>
      <c r="AQ268" s="73"/>
      <c r="AR268" s="35"/>
    </row>
    <row r="269" spans="31:44" s="72" customFormat="1" ht="6.95" customHeight="1">
      <c r="AE269" s="73"/>
      <c r="AF269" s="73"/>
      <c r="AG269" s="73"/>
      <c r="AH269" s="73"/>
      <c r="AI269" s="73"/>
      <c r="AJ269" s="35"/>
      <c r="AK269" s="73"/>
      <c r="AL269" s="73"/>
      <c r="AM269" s="73"/>
      <c r="AN269" s="35"/>
      <c r="AO269" s="73"/>
      <c r="AP269" s="73"/>
      <c r="AQ269" s="73"/>
      <c r="AR269" s="35"/>
    </row>
    <row r="270" spans="31:44" s="72" customFormat="1" ht="6.95" customHeight="1">
      <c r="AE270" s="73"/>
      <c r="AF270" s="73"/>
      <c r="AG270" s="73"/>
      <c r="AH270" s="73"/>
      <c r="AI270" s="73"/>
      <c r="AJ270" s="35"/>
      <c r="AK270" s="73"/>
      <c r="AL270" s="73"/>
      <c r="AM270" s="73"/>
      <c r="AN270" s="35"/>
      <c r="AO270" s="73"/>
      <c r="AP270" s="73"/>
      <c r="AQ270" s="73"/>
      <c r="AR270" s="35"/>
    </row>
    <row r="271" spans="31:44" s="72" customFormat="1" ht="6.95" customHeight="1">
      <c r="AE271" s="73"/>
      <c r="AF271" s="73"/>
      <c r="AG271" s="73"/>
      <c r="AH271" s="73"/>
      <c r="AI271" s="73"/>
      <c r="AJ271" s="35"/>
      <c r="AK271" s="73"/>
      <c r="AL271" s="73"/>
      <c r="AM271" s="73"/>
      <c r="AN271" s="35"/>
      <c r="AO271" s="73"/>
      <c r="AP271" s="73"/>
      <c r="AQ271" s="73"/>
      <c r="AR271" s="35"/>
    </row>
    <row r="272" spans="31:44" s="72" customFormat="1" ht="6.95" customHeight="1">
      <c r="AE272" s="73"/>
      <c r="AF272" s="73"/>
      <c r="AG272" s="73"/>
      <c r="AH272" s="73"/>
      <c r="AI272" s="73"/>
      <c r="AJ272" s="35"/>
      <c r="AK272" s="73"/>
      <c r="AL272" s="73"/>
      <c r="AM272" s="73"/>
      <c r="AN272" s="35"/>
      <c r="AO272" s="73"/>
      <c r="AP272" s="73"/>
      <c r="AQ272" s="73"/>
      <c r="AR272" s="35"/>
    </row>
    <row r="273" spans="31:44" s="72" customFormat="1" ht="6.95" customHeight="1">
      <c r="AE273" s="73"/>
      <c r="AF273" s="73"/>
      <c r="AG273" s="73"/>
      <c r="AH273" s="73"/>
      <c r="AI273" s="73"/>
      <c r="AJ273" s="35"/>
      <c r="AK273" s="73"/>
      <c r="AL273" s="73"/>
      <c r="AM273" s="73"/>
      <c r="AN273" s="35"/>
      <c r="AO273" s="73"/>
      <c r="AP273" s="73"/>
      <c r="AQ273" s="73"/>
      <c r="AR273" s="35"/>
    </row>
    <row r="274" spans="31:44" s="72" customFormat="1" ht="6.95" customHeight="1">
      <c r="AE274" s="73"/>
      <c r="AF274" s="73"/>
      <c r="AG274" s="73"/>
      <c r="AH274" s="73"/>
      <c r="AI274" s="73"/>
      <c r="AJ274" s="35"/>
      <c r="AK274" s="73"/>
      <c r="AL274" s="73"/>
      <c r="AM274" s="73"/>
      <c r="AN274" s="35"/>
      <c r="AO274" s="73"/>
      <c r="AP274" s="73"/>
      <c r="AQ274" s="73"/>
      <c r="AR274" s="35"/>
    </row>
    <row r="275" spans="31:44" s="72" customFormat="1" ht="6.95" customHeight="1">
      <c r="AE275" s="73"/>
      <c r="AF275" s="73"/>
      <c r="AG275" s="73"/>
      <c r="AH275" s="73"/>
      <c r="AI275" s="73"/>
      <c r="AJ275" s="35"/>
      <c r="AK275" s="73"/>
      <c r="AL275" s="73"/>
      <c r="AM275" s="73"/>
      <c r="AN275" s="35"/>
      <c r="AO275" s="73"/>
      <c r="AP275" s="73"/>
      <c r="AQ275" s="73"/>
      <c r="AR275" s="35"/>
    </row>
    <row r="276" spans="31:44" s="72" customFormat="1" ht="6.95" customHeight="1">
      <c r="AE276" s="73"/>
      <c r="AF276" s="73"/>
      <c r="AG276" s="73"/>
      <c r="AH276" s="73"/>
      <c r="AI276" s="73"/>
      <c r="AJ276" s="35"/>
      <c r="AK276" s="73"/>
      <c r="AL276" s="73"/>
      <c r="AM276" s="73"/>
      <c r="AN276" s="35"/>
      <c r="AO276" s="73"/>
      <c r="AP276" s="73"/>
      <c r="AQ276" s="73"/>
      <c r="AR276" s="35"/>
    </row>
    <row r="277" spans="31:44" s="72" customFormat="1" ht="6.95" customHeight="1">
      <c r="AE277" s="73"/>
      <c r="AF277" s="73"/>
      <c r="AG277" s="73"/>
      <c r="AH277" s="73"/>
      <c r="AI277" s="73"/>
      <c r="AJ277" s="35"/>
      <c r="AK277" s="73"/>
      <c r="AL277" s="73"/>
      <c r="AM277" s="73"/>
      <c r="AN277" s="35"/>
      <c r="AO277" s="73"/>
      <c r="AP277" s="73"/>
      <c r="AQ277" s="73"/>
      <c r="AR277" s="35"/>
    </row>
    <row r="278" spans="31:44" s="72" customFormat="1" ht="6.95" customHeight="1">
      <c r="AE278" s="73"/>
      <c r="AF278" s="73"/>
      <c r="AG278" s="73"/>
      <c r="AH278" s="73"/>
      <c r="AI278" s="73"/>
      <c r="AJ278" s="35"/>
      <c r="AK278" s="73"/>
      <c r="AL278" s="73"/>
      <c r="AM278" s="73"/>
      <c r="AN278" s="35"/>
      <c r="AO278" s="73"/>
      <c r="AP278" s="73"/>
      <c r="AQ278" s="73"/>
      <c r="AR278" s="35"/>
    </row>
    <row r="279" spans="31:44" s="72" customFormat="1" ht="6.95" customHeight="1">
      <c r="AE279" s="73"/>
      <c r="AF279" s="73"/>
      <c r="AG279" s="73"/>
      <c r="AH279" s="73"/>
      <c r="AI279" s="73"/>
      <c r="AJ279" s="35"/>
      <c r="AK279" s="73"/>
      <c r="AL279" s="73"/>
      <c r="AM279" s="73"/>
      <c r="AN279" s="35"/>
      <c r="AO279" s="73"/>
      <c r="AP279" s="73"/>
      <c r="AQ279" s="73"/>
      <c r="AR279" s="35"/>
    </row>
    <row r="280" spans="31:44" s="72" customFormat="1" ht="6.95" customHeight="1">
      <c r="AE280" s="73"/>
      <c r="AF280" s="73"/>
      <c r="AG280" s="73"/>
      <c r="AH280" s="73"/>
      <c r="AI280" s="73"/>
      <c r="AJ280" s="35"/>
      <c r="AK280" s="73"/>
      <c r="AL280" s="73"/>
      <c r="AM280" s="73"/>
      <c r="AN280" s="35"/>
      <c r="AO280" s="73"/>
      <c r="AP280" s="73"/>
      <c r="AQ280" s="73"/>
      <c r="AR280" s="35"/>
    </row>
    <row r="281" spans="31:44" s="72" customFormat="1" ht="6.95" customHeight="1">
      <c r="AE281" s="73"/>
      <c r="AF281" s="73"/>
      <c r="AG281" s="73"/>
      <c r="AH281" s="73"/>
      <c r="AI281" s="73"/>
      <c r="AJ281" s="35"/>
      <c r="AK281" s="73"/>
      <c r="AL281" s="73"/>
      <c r="AM281" s="73"/>
      <c r="AN281" s="35"/>
      <c r="AO281" s="73"/>
      <c r="AP281" s="73"/>
      <c r="AQ281" s="73"/>
      <c r="AR281" s="35"/>
    </row>
    <row r="282" spans="31:44" s="72" customFormat="1" ht="6.95" customHeight="1">
      <c r="AE282" s="73"/>
      <c r="AF282" s="73"/>
      <c r="AG282" s="73"/>
      <c r="AH282" s="73"/>
      <c r="AI282" s="73"/>
      <c r="AJ282" s="35"/>
      <c r="AK282" s="73"/>
      <c r="AL282" s="73"/>
      <c r="AM282" s="73"/>
      <c r="AN282" s="35"/>
      <c r="AO282" s="73"/>
      <c r="AP282" s="73"/>
      <c r="AQ282" s="73"/>
      <c r="AR282" s="35"/>
    </row>
    <row r="283" spans="31:44" s="72" customFormat="1" ht="6.95" customHeight="1">
      <c r="AE283" s="73"/>
      <c r="AF283" s="73"/>
      <c r="AG283" s="73"/>
      <c r="AH283" s="73"/>
      <c r="AI283" s="73"/>
      <c r="AJ283" s="35"/>
      <c r="AK283" s="73"/>
      <c r="AL283" s="73"/>
      <c r="AM283" s="73"/>
      <c r="AN283" s="35"/>
      <c r="AO283" s="73"/>
      <c r="AP283" s="73"/>
      <c r="AQ283" s="73"/>
      <c r="AR283" s="35"/>
    </row>
    <row r="284" spans="31:44" s="72" customFormat="1" ht="6.95" customHeight="1">
      <c r="AE284" s="73"/>
      <c r="AF284" s="73"/>
      <c r="AG284" s="73"/>
      <c r="AH284" s="73"/>
      <c r="AI284" s="73"/>
      <c r="AJ284" s="35"/>
      <c r="AK284" s="73"/>
      <c r="AL284" s="73"/>
      <c r="AM284" s="73"/>
      <c r="AN284" s="35"/>
      <c r="AO284" s="73"/>
      <c r="AP284" s="73"/>
      <c r="AQ284" s="73"/>
      <c r="AR284" s="35"/>
    </row>
    <row r="285" spans="31:44" s="72" customFormat="1" ht="6.95" customHeight="1">
      <c r="AE285" s="73"/>
      <c r="AF285" s="73"/>
      <c r="AG285" s="73"/>
      <c r="AH285" s="73"/>
      <c r="AI285" s="73"/>
      <c r="AJ285" s="35"/>
      <c r="AK285" s="73"/>
      <c r="AL285" s="73"/>
      <c r="AM285" s="73"/>
      <c r="AN285" s="35"/>
      <c r="AO285" s="73"/>
      <c r="AP285" s="73"/>
      <c r="AQ285" s="73"/>
      <c r="AR285" s="35"/>
    </row>
    <row r="286" spans="31:44" s="72" customFormat="1" ht="6.95" customHeight="1">
      <c r="AE286" s="73"/>
      <c r="AF286" s="73"/>
      <c r="AG286" s="73"/>
      <c r="AH286" s="73"/>
      <c r="AI286" s="73"/>
      <c r="AJ286" s="35"/>
      <c r="AK286" s="73"/>
      <c r="AL286" s="73"/>
      <c r="AM286" s="73"/>
      <c r="AN286" s="35"/>
      <c r="AO286" s="73"/>
      <c r="AP286" s="73"/>
      <c r="AQ286" s="73"/>
      <c r="AR286" s="35"/>
    </row>
    <row r="287" spans="31:44" s="72" customFormat="1" ht="6.95" customHeight="1">
      <c r="AE287" s="73"/>
      <c r="AF287" s="73"/>
      <c r="AG287" s="73"/>
      <c r="AH287" s="73"/>
      <c r="AI287" s="73"/>
      <c r="AJ287" s="35"/>
      <c r="AK287" s="73"/>
      <c r="AL287" s="73"/>
      <c r="AM287" s="73"/>
      <c r="AN287" s="35"/>
      <c r="AO287" s="73"/>
      <c r="AP287" s="73"/>
      <c r="AQ287" s="73"/>
      <c r="AR287" s="35"/>
    </row>
    <row r="288" spans="31:44" s="72" customFormat="1" ht="6.95" customHeight="1">
      <c r="AE288" s="73"/>
      <c r="AF288" s="73"/>
      <c r="AG288" s="73"/>
      <c r="AH288" s="73"/>
      <c r="AI288" s="73"/>
      <c r="AJ288" s="35"/>
      <c r="AK288" s="73"/>
      <c r="AL288" s="73"/>
      <c r="AM288" s="73"/>
      <c r="AN288" s="35"/>
      <c r="AO288" s="73"/>
      <c r="AP288" s="73"/>
      <c r="AQ288" s="73"/>
      <c r="AR288" s="35"/>
    </row>
    <row r="289" spans="31:44" s="72" customFormat="1" ht="6.95" customHeight="1">
      <c r="AE289" s="73"/>
      <c r="AF289" s="73"/>
      <c r="AG289" s="73"/>
      <c r="AH289" s="73"/>
      <c r="AI289" s="73"/>
      <c r="AJ289" s="35"/>
      <c r="AK289" s="73"/>
      <c r="AL289" s="73"/>
      <c r="AM289" s="73"/>
      <c r="AN289" s="35"/>
      <c r="AO289" s="73"/>
      <c r="AP289" s="73"/>
      <c r="AQ289" s="73"/>
      <c r="AR289" s="35"/>
    </row>
    <row r="290" spans="31:44" s="72" customFormat="1" ht="6.95" customHeight="1">
      <c r="AE290" s="73"/>
      <c r="AF290" s="73"/>
      <c r="AG290" s="73"/>
      <c r="AH290" s="73"/>
      <c r="AI290" s="73"/>
      <c r="AJ290" s="35"/>
      <c r="AK290" s="73"/>
      <c r="AL290" s="73"/>
      <c r="AM290" s="73"/>
      <c r="AN290" s="35"/>
      <c r="AO290" s="73"/>
      <c r="AP290" s="73"/>
      <c r="AQ290" s="73"/>
      <c r="AR290" s="35"/>
    </row>
    <row r="291" spans="31:44" s="72" customFormat="1" ht="6.95" customHeight="1">
      <c r="AE291" s="73"/>
      <c r="AF291" s="73"/>
      <c r="AG291" s="73"/>
      <c r="AH291" s="73"/>
      <c r="AI291" s="73"/>
      <c r="AJ291" s="35"/>
      <c r="AK291" s="73"/>
      <c r="AL291" s="73"/>
      <c r="AM291" s="73"/>
      <c r="AN291" s="35"/>
      <c r="AO291" s="73"/>
      <c r="AP291" s="73"/>
      <c r="AQ291" s="73"/>
      <c r="AR291" s="35"/>
    </row>
    <row r="292" spans="31:44" s="72" customFormat="1" ht="6.95" customHeight="1">
      <c r="AE292" s="73"/>
      <c r="AF292" s="73"/>
      <c r="AG292" s="73"/>
      <c r="AH292" s="73"/>
      <c r="AI292" s="73"/>
      <c r="AJ292" s="35"/>
      <c r="AK292" s="73"/>
      <c r="AL292" s="73"/>
      <c r="AM292" s="73"/>
      <c r="AN292" s="35"/>
      <c r="AO292" s="73"/>
      <c r="AP292" s="73"/>
      <c r="AQ292" s="73"/>
      <c r="AR292" s="35"/>
    </row>
    <row r="293" spans="31:44" s="72" customFormat="1" ht="6.95" customHeight="1">
      <c r="AE293" s="73"/>
      <c r="AF293" s="73"/>
      <c r="AG293" s="73"/>
      <c r="AH293" s="73"/>
      <c r="AI293" s="73"/>
      <c r="AJ293" s="35"/>
      <c r="AK293" s="73"/>
      <c r="AL293" s="73"/>
      <c r="AM293" s="73"/>
      <c r="AN293" s="35"/>
      <c r="AO293" s="73"/>
      <c r="AP293" s="73"/>
      <c r="AQ293" s="73"/>
      <c r="AR293" s="35"/>
    </row>
    <row r="294" spans="31:44" s="72" customFormat="1" ht="6.95" customHeight="1">
      <c r="AE294" s="73"/>
      <c r="AF294" s="73"/>
      <c r="AG294" s="73"/>
      <c r="AH294" s="73"/>
      <c r="AI294" s="73"/>
      <c r="AJ294" s="35"/>
      <c r="AK294" s="73"/>
      <c r="AL294" s="73"/>
      <c r="AM294" s="73"/>
      <c r="AN294" s="35"/>
      <c r="AO294" s="73"/>
      <c r="AP294" s="73"/>
      <c r="AQ294" s="73"/>
      <c r="AR294" s="35"/>
    </row>
    <row r="295" spans="31:44" s="72" customFormat="1" ht="6.95" customHeight="1">
      <c r="AE295" s="73"/>
      <c r="AF295" s="73"/>
      <c r="AG295" s="73"/>
      <c r="AH295" s="73"/>
      <c r="AI295" s="73"/>
      <c r="AJ295" s="35"/>
      <c r="AK295" s="73"/>
      <c r="AL295" s="73"/>
      <c r="AM295" s="73"/>
      <c r="AN295" s="35"/>
      <c r="AO295" s="73"/>
      <c r="AP295" s="73"/>
      <c r="AQ295" s="73"/>
      <c r="AR295" s="35"/>
    </row>
    <row r="296" spans="31:44" s="72" customFormat="1" ht="6.95" customHeight="1">
      <c r="AE296" s="73"/>
      <c r="AF296" s="73"/>
      <c r="AG296" s="73"/>
      <c r="AH296" s="73"/>
      <c r="AI296" s="73"/>
      <c r="AJ296" s="35"/>
      <c r="AK296" s="73"/>
      <c r="AL296" s="73"/>
      <c r="AM296" s="73"/>
      <c r="AN296" s="35"/>
      <c r="AO296" s="73"/>
      <c r="AP296" s="73"/>
      <c r="AQ296" s="73"/>
      <c r="AR296" s="35"/>
    </row>
    <row r="297" spans="31:44" s="72" customFormat="1" ht="6.95" customHeight="1">
      <c r="AE297" s="73"/>
      <c r="AF297" s="73"/>
      <c r="AG297" s="73"/>
      <c r="AH297" s="73"/>
      <c r="AI297" s="73"/>
      <c r="AJ297" s="35"/>
      <c r="AK297" s="73"/>
      <c r="AL297" s="73"/>
      <c r="AM297" s="73"/>
      <c r="AN297" s="35"/>
      <c r="AO297" s="73"/>
      <c r="AP297" s="73"/>
      <c r="AQ297" s="73"/>
      <c r="AR297" s="35"/>
    </row>
    <row r="298" spans="31:44" s="72" customFormat="1" ht="6.95" customHeight="1">
      <c r="AE298" s="73"/>
      <c r="AF298" s="73"/>
      <c r="AG298" s="73"/>
      <c r="AH298" s="73"/>
      <c r="AI298" s="73"/>
      <c r="AJ298" s="35"/>
      <c r="AK298" s="73"/>
      <c r="AL298" s="73"/>
      <c r="AM298" s="73"/>
      <c r="AN298" s="35"/>
      <c r="AO298" s="73"/>
      <c r="AP298" s="73"/>
      <c r="AQ298" s="73"/>
      <c r="AR298" s="35"/>
    </row>
    <row r="299" spans="31:44" s="72" customFormat="1" ht="6.95" customHeight="1">
      <c r="AE299" s="73"/>
      <c r="AF299" s="73"/>
      <c r="AG299" s="73"/>
      <c r="AH299" s="73"/>
      <c r="AI299" s="73"/>
      <c r="AJ299" s="35"/>
      <c r="AK299" s="73"/>
      <c r="AL299" s="73"/>
      <c r="AM299" s="73"/>
      <c r="AN299" s="35"/>
      <c r="AO299" s="73"/>
      <c r="AP299" s="73"/>
      <c r="AQ299" s="73"/>
      <c r="AR299" s="35"/>
    </row>
    <row r="300" spans="31:44" s="72" customFormat="1" ht="6.95" customHeight="1">
      <c r="AE300" s="73"/>
      <c r="AF300" s="73"/>
      <c r="AG300" s="73"/>
      <c r="AH300" s="73"/>
      <c r="AI300" s="73"/>
      <c r="AJ300" s="35"/>
      <c r="AK300" s="73"/>
      <c r="AL300" s="73"/>
      <c r="AM300" s="73"/>
      <c r="AN300" s="35"/>
      <c r="AO300" s="73"/>
      <c r="AP300" s="73"/>
      <c r="AQ300" s="73"/>
      <c r="AR300" s="35"/>
    </row>
    <row r="301" spans="31:44" s="72" customFormat="1" ht="6.95" customHeight="1">
      <c r="AE301" s="73"/>
      <c r="AF301" s="73"/>
      <c r="AG301" s="73"/>
      <c r="AH301" s="73"/>
      <c r="AI301" s="73"/>
      <c r="AJ301" s="35"/>
      <c r="AK301" s="73"/>
      <c r="AL301" s="73"/>
      <c r="AM301" s="73"/>
      <c r="AN301" s="35"/>
      <c r="AO301" s="73"/>
      <c r="AP301" s="73"/>
      <c r="AQ301" s="73"/>
      <c r="AR301" s="35"/>
    </row>
    <row r="302" spans="31:44" s="72" customFormat="1" ht="6.95" customHeight="1">
      <c r="AE302" s="73"/>
      <c r="AF302" s="73"/>
      <c r="AG302" s="73"/>
      <c r="AH302" s="73"/>
      <c r="AI302" s="73"/>
      <c r="AJ302" s="35"/>
      <c r="AK302" s="73"/>
      <c r="AL302" s="73"/>
      <c r="AM302" s="73"/>
      <c r="AN302" s="35"/>
      <c r="AO302" s="73"/>
      <c r="AP302" s="73"/>
      <c r="AQ302" s="73"/>
      <c r="AR302" s="35"/>
    </row>
    <row r="303" spans="31:44" s="72" customFormat="1" ht="6.95" customHeight="1">
      <c r="AE303" s="73"/>
      <c r="AF303" s="73"/>
      <c r="AG303" s="73"/>
      <c r="AH303" s="73"/>
      <c r="AI303" s="73"/>
      <c r="AJ303" s="35"/>
      <c r="AK303" s="73"/>
      <c r="AL303" s="73"/>
      <c r="AM303" s="73"/>
      <c r="AN303" s="35"/>
      <c r="AO303" s="73"/>
      <c r="AP303" s="73"/>
      <c r="AQ303" s="73"/>
      <c r="AR303" s="35"/>
    </row>
    <row r="304" spans="31:44" s="72" customFormat="1" ht="6.95" customHeight="1">
      <c r="AE304" s="73"/>
      <c r="AF304" s="73"/>
      <c r="AG304" s="73"/>
      <c r="AH304" s="73"/>
      <c r="AI304" s="73"/>
      <c r="AJ304" s="35"/>
      <c r="AK304" s="73"/>
      <c r="AL304" s="73"/>
      <c r="AM304" s="73"/>
      <c r="AN304" s="35"/>
      <c r="AO304" s="73"/>
      <c r="AP304" s="73"/>
      <c r="AQ304" s="73"/>
      <c r="AR304" s="35"/>
    </row>
    <row r="305" spans="31:44" s="72" customFormat="1" ht="6.95" customHeight="1">
      <c r="AE305" s="73"/>
      <c r="AF305" s="73"/>
      <c r="AG305" s="73"/>
      <c r="AH305" s="73"/>
      <c r="AI305" s="73"/>
      <c r="AJ305" s="35"/>
      <c r="AK305" s="73"/>
      <c r="AL305" s="73"/>
      <c r="AM305" s="73"/>
      <c r="AN305" s="35"/>
      <c r="AO305" s="73"/>
      <c r="AP305" s="73"/>
      <c r="AQ305" s="73"/>
      <c r="AR305" s="35"/>
    </row>
    <row r="306" spans="31:44" s="72" customFormat="1" ht="6.95" customHeight="1">
      <c r="AE306" s="73"/>
      <c r="AF306" s="73"/>
      <c r="AG306" s="73"/>
      <c r="AH306" s="73"/>
      <c r="AI306" s="73"/>
      <c r="AJ306" s="35"/>
      <c r="AK306" s="73"/>
      <c r="AL306" s="73"/>
      <c r="AM306" s="73"/>
      <c r="AN306" s="35"/>
      <c r="AO306" s="73"/>
      <c r="AP306" s="73"/>
      <c r="AQ306" s="73"/>
      <c r="AR306" s="35"/>
    </row>
    <row r="307" spans="31:44" s="72" customFormat="1" ht="6.95" customHeight="1">
      <c r="AE307" s="73"/>
      <c r="AF307" s="73"/>
      <c r="AG307" s="73"/>
      <c r="AH307" s="73"/>
      <c r="AI307" s="73"/>
      <c r="AJ307" s="35"/>
      <c r="AK307" s="73"/>
      <c r="AL307" s="73"/>
      <c r="AM307" s="73"/>
      <c r="AN307" s="35"/>
      <c r="AO307" s="73"/>
      <c r="AP307" s="73"/>
      <c r="AQ307" s="73"/>
      <c r="AR307" s="35"/>
    </row>
    <row r="308" spans="31:44" s="72" customFormat="1" ht="6.95" customHeight="1">
      <c r="AE308" s="73"/>
      <c r="AF308" s="73"/>
      <c r="AG308" s="73"/>
      <c r="AH308" s="73"/>
      <c r="AI308" s="73"/>
      <c r="AJ308" s="35"/>
      <c r="AK308" s="73"/>
      <c r="AL308" s="73"/>
      <c r="AM308" s="73"/>
      <c r="AN308" s="35"/>
      <c r="AO308" s="73"/>
      <c r="AP308" s="73"/>
      <c r="AQ308" s="73"/>
      <c r="AR308" s="35"/>
    </row>
    <row r="309" spans="31:44" s="72" customFormat="1" ht="6.95" customHeight="1">
      <c r="AE309" s="73"/>
      <c r="AF309" s="73"/>
      <c r="AG309" s="73"/>
      <c r="AH309" s="73"/>
      <c r="AI309" s="73"/>
      <c r="AJ309" s="35"/>
      <c r="AK309" s="73"/>
      <c r="AL309" s="73"/>
      <c r="AM309" s="73"/>
      <c r="AN309" s="35"/>
      <c r="AO309" s="73"/>
      <c r="AP309" s="73"/>
      <c r="AQ309" s="73"/>
      <c r="AR309" s="35"/>
    </row>
    <row r="310" spans="31:44" s="72" customFormat="1" ht="6.95" customHeight="1">
      <c r="AE310" s="73"/>
      <c r="AF310" s="73"/>
      <c r="AG310" s="73"/>
      <c r="AH310" s="73"/>
      <c r="AI310" s="73"/>
      <c r="AJ310" s="35"/>
      <c r="AK310" s="73"/>
      <c r="AL310" s="73"/>
      <c r="AM310" s="73"/>
      <c r="AN310" s="35"/>
      <c r="AO310" s="73"/>
      <c r="AP310" s="73"/>
      <c r="AQ310" s="73"/>
      <c r="AR310" s="35"/>
    </row>
    <row r="311" spans="31:44" s="72" customFormat="1" ht="6.95" customHeight="1">
      <c r="AE311" s="73"/>
      <c r="AF311" s="73"/>
      <c r="AG311" s="73"/>
      <c r="AH311" s="73"/>
      <c r="AI311" s="73"/>
      <c r="AJ311" s="35"/>
      <c r="AK311" s="73"/>
      <c r="AL311" s="73"/>
      <c r="AM311" s="73"/>
      <c r="AN311" s="35"/>
      <c r="AO311" s="73"/>
      <c r="AP311" s="73"/>
      <c r="AQ311" s="73"/>
      <c r="AR311" s="35"/>
    </row>
    <row r="312" spans="31:44" s="72" customFormat="1" ht="6.95" customHeight="1">
      <c r="AE312" s="73"/>
      <c r="AF312" s="73"/>
      <c r="AG312" s="73"/>
      <c r="AH312" s="73"/>
      <c r="AI312" s="73"/>
      <c r="AJ312" s="35"/>
      <c r="AK312" s="73"/>
      <c r="AL312" s="73"/>
      <c r="AM312" s="73"/>
      <c r="AN312" s="35"/>
      <c r="AO312" s="73"/>
      <c r="AP312" s="73"/>
      <c r="AQ312" s="73"/>
      <c r="AR312" s="35"/>
    </row>
    <row r="313" spans="31:44" s="72" customFormat="1" ht="6.95" customHeight="1">
      <c r="AE313" s="73"/>
      <c r="AF313" s="73"/>
      <c r="AG313" s="73"/>
      <c r="AH313" s="73"/>
      <c r="AI313" s="73"/>
      <c r="AJ313" s="35"/>
      <c r="AK313" s="73"/>
      <c r="AL313" s="73"/>
      <c r="AM313" s="73"/>
      <c r="AN313" s="35"/>
      <c r="AO313" s="73"/>
      <c r="AP313" s="73"/>
      <c r="AQ313" s="73"/>
      <c r="AR313" s="35"/>
    </row>
    <row r="314" spans="31:44" s="72" customFormat="1" ht="6.95" customHeight="1">
      <c r="AE314" s="73"/>
      <c r="AF314" s="73"/>
      <c r="AG314" s="73"/>
      <c r="AH314" s="73"/>
      <c r="AI314" s="73"/>
      <c r="AJ314" s="35"/>
      <c r="AK314" s="73"/>
      <c r="AL314" s="73"/>
      <c r="AM314" s="73"/>
      <c r="AN314" s="35"/>
      <c r="AO314" s="73"/>
      <c r="AP314" s="73"/>
      <c r="AQ314" s="73"/>
      <c r="AR314" s="35"/>
    </row>
    <row r="315" spans="31:44" s="72" customFormat="1" ht="6.95" customHeight="1">
      <c r="AE315" s="73"/>
      <c r="AF315" s="73"/>
      <c r="AG315" s="73"/>
      <c r="AH315" s="73"/>
      <c r="AI315" s="73"/>
      <c r="AJ315" s="35"/>
      <c r="AK315" s="73"/>
      <c r="AL315" s="73"/>
      <c r="AM315" s="73"/>
      <c r="AN315" s="35"/>
      <c r="AO315" s="73"/>
      <c r="AP315" s="73"/>
      <c r="AQ315" s="73"/>
      <c r="AR315" s="35"/>
    </row>
    <row r="316" spans="31:44" s="72" customFormat="1" ht="6.95" customHeight="1">
      <c r="AE316" s="73"/>
      <c r="AF316" s="73"/>
      <c r="AG316" s="73"/>
      <c r="AH316" s="73"/>
      <c r="AI316" s="73"/>
      <c r="AJ316" s="35"/>
      <c r="AK316" s="73"/>
      <c r="AL316" s="73"/>
      <c r="AM316" s="73"/>
      <c r="AN316" s="35"/>
      <c r="AO316" s="73"/>
      <c r="AP316" s="73"/>
      <c r="AQ316" s="73"/>
      <c r="AR316" s="35"/>
    </row>
    <row r="317" spans="31:44" s="72" customFormat="1" ht="6.95" customHeight="1">
      <c r="AE317" s="73"/>
      <c r="AF317" s="73"/>
      <c r="AG317" s="73"/>
      <c r="AH317" s="73"/>
      <c r="AI317" s="73"/>
      <c r="AJ317" s="35"/>
      <c r="AK317" s="73"/>
      <c r="AL317" s="73"/>
      <c r="AM317" s="73"/>
      <c r="AN317" s="35"/>
      <c r="AO317" s="73"/>
      <c r="AP317" s="73"/>
      <c r="AQ317" s="73"/>
      <c r="AR317" s="35"/>
    </row>
    <row r="318" spans="31:44" s="72" customFormat="1" ht="6.95" customHeight="1">
      <c r="AE318" s="73"/>
      <c r="AF318" s="73"/>
      <c r="AG318" s="73"/>
      <c r="AH318" s="73"/>
      <c r="AI318" s="73"/>
      <c r="AJ318" s="35"/>
      <c r="AK318" s="73"/>
      <c r="AL318" s="73"/>
      <c r="AM318" s="73"/>
      <c r="AN318" s="35"/>
      <c r="AO318" s="73"/>
      <c r="AP318" s="73"/>
      <c r="AQ318" s="73"/>
      <c r="AR318" s="35"/>
    </row>
    <row r="319" spans="31:44" s="72" customFormat="1" ht="6.95" customHeight="1">
      <c r="AE319" s="73"/>
      <c r="AF319" s="73"/>
      <c r="AG319" s="73"/>
      <c r="AH319" s="73"/>
      <c r="AI319" s="73"/>
      <c r="AJ319" s="35"/>
      <c r="AK319" s="73"/>
      <c r="AL319" s="73"/>
      <c r="AM319" s="73"/>
      <c r="AN319" s="35"/>
      <c r="AO319" s="73"/>
      <c r="AP319" s="73"/>
      <c r="AQ319" s="73"/>
      <c r="AR319" s="35"/>
    </row>
    <row r="320" spans="31:44" s="72" customFormat="1" ht="6.95" customHeight="1">
      <c r="AE320" s="73"/>
      <c r="AF320" s="73"/>
      <c r="AG320" s="73"/>
      <c r="AH320" s="73"/>
      <c r="AI320" s="73"/>
      <c r="AJ320" s="35"/>
      <c r="AK320" s="73"/>
      <c r="AL320" s="73"/>
      <c r="AM320" s="73"/>
      <c r="AN320" s="35"/>
      <c r="AO320" s="73"/>
      <c r="AP320" s="73"/>
      <c r="AQ320" s="73"/>
      <c r="AR320" s="35"/>
    </row>
    <row r="321" spans="31:44" s="72" customFormat="1" ht="6.95" customHeight="1">
      <c r="AE321" s="73"/>
      <c r="AF321" s="73"/>
      <c r="AG321" s="73"/>
      <c r="AH321" s="73"/>
      <c r="AI321" s="73"/>
      <c r="AJ321" s="35"/>
      <c r="AK321" s="73"/>
      <c r="AL321" s="73"/>
      <c r="AM321" s="73"/>
      <c r="AN321" s="35"/>
      <c r="AO321" s="73"/>
      <c r="AP321" s="73"/>
      <c r="AQ321" s="73"/>
      <c r="AR321" s="35"/>
    </row>
    <row r="322" spans="31:44" s="72" customFormat="1" ht="6.95" customHeight="1">
      <c r="AE322" s="73"/>
      <c r="AF322" s="73"/>
      <c r="AG322" s="73"/>
      <c r="AH322" s="73"/>
      <c r="AI322" s="73"/>
      <c r="AJ322" s="35"/>
      <c r="AK322" s="73"/>
      <c r="AL322" s="73"/>
      <c r="AM322" s="73"/>
      <c r="AN322" s="35"/>
      <c r="AO322" s="73"/>
      <c r="AP322" s="73"/>
      <c r="AQ322" s="73"/>
      <c r="AR322" s="35"/>
    </row>
    <row r="323" spans="31:44" s="72" customFormat="1" ht="6.95" customHeight="1">
      <c r="AE323" s="73"/>
      <c r="AF323" s="73"/>
      <c r="AG323" s="73"/>
      <c r="AH323" s="73"/>
      <c r="AI323" s="73"/>
      <c r="AJ323" s="35"/>
      <c r="AK323" s="73"/>
      <c r="AL323" s="73"/>
      <c r="AM323" s="73"/>
      <c r="AN323" s="35"/>
      <c r="AO323" s="73"/>
      <c r="AP323" s="73"/>
      <c r="AQ323" s="73"/>
      <c r="AR323" s="35"/>
    </row>
    <row r="324" spans="31:44" s="72" customFormat="1" ht="6.95" customHeight="1">
      <c r="AE324" s="73"/>
      <c r="AF324" s="73"/>
      <c r="AG324" s="73"/>
      <c r="AH324" s="73"/>
      <c r="AI324" s="73"/>
      <c r="AJ324" s="35"/>
      <c r="AK324" s="73"/>
      <c r="AL324" s="73"/>
      <c r="AM324" s="73"/>
      <c r="AN324" s="35"/>
      <c r="AO324" s="73"/>
      <c r="AP324" s="73"/>
      <c r="AQ324" s="73"/>
      <c r="AR324" s="35"/>
    </row>
    <row r="325" spans="31:44" s="72" customFormat="1" ht="6.95" customHeight="1">
      <c r="AE325" s="73"/>
      <c r="AF325" s="73"/>
      <c r="AG325" s="73"/>
      <c r="AH325" s="73"/>
      <c r="AI325" s="73"/>
      <c r="AJ325" s="35"/>
      <c r="AK325" s="73"/>
      <c r="AL325" s="73"/>
      <c r="AM325" s="73"/>
      <c r="AN325" s="35"/>
      <c r="AO325" s="73"/>
      <c r="AP325" s="73"/>
      <c r="AQ325" s="73"/>
      <c r="AR325" s="35"/>
    </row>
    <row r="326" spans="31:44" s="72" customFormat="1" ht="6.95" customHeight="1">
      <c r="AE326" s="73"/>
      <c r="AF326" s="73"/>
      <c r="AG326" s="73"/>
      <c r="AH326" s="73"/>
      <c r="AI326" s="73"/>
      <c r="AJ326" s="35"/>
      <c r="AK326" s="73"/>
      <c r="AL326" s="73"/>
      <c r="AM326" s="73"/>
      <c r="AN326" s="35"/>
      <c r="AO326" s="73"/>
      <c r="AP326" s="73"/>
      <c r="AQ326" s="73"/>
      <c r="AR326" s="35"/>
    </row>
    <row r="327" spans="31:44" s="72" customFormat="1" ht="6.95" customHeight="1">
      <c r="AE327" s="73"/>
      <c r="AF327" s="73"/>
      <c r="AG327" s="73"/>
      <c r="AH327" s="73"/>
      <c r="AI327" s="73"/>
      <c r="AJ327" s="35"/>
      <c r="AK327" s="73"/>
      <c r="AL327" s="73"/>
      <c r="AM327" s="73"/>
      <c r="AN327" s="35"/>
      <c r="AO327" s="73"/>
      <c r="AP327" s="73"/>
      <c r="AQ327" s="73"/>
      <c r="AR327" s="35"/>
    </row>
    <row r="328" spans="31:44" s="72" customFormat="1" ht="6.95" customHeight="1">
      <c r="AE328" s="73"/>
      <c r="AF328" s="73"/>
      <c r="AG328" s="73"/>
      <c r="AH328" s="73"/>
      <c r="AI328" s="73"/>
      <c r="AJ328" s="35"/>
      <c r="AK328" s="73"/>
      <c r="AL328" s="73"/>
      <c r="AM328" s="73"/>
      <c r="AN328" s="35"/>
      <c r="AO328" s="73"/>
      <c r="AP328" s="73"/>
      <c r="AQ328" s="73"/>
      <c r="AR328" s="35"/>
    </row>
    <row r="329" spans="31:44" s="72" customFormat="1" ht="6.95" customHeight="1">
      <c r="AE329" s="73"/>
      <c r="AF329" s="73"/>
      <c r="AG329" s="73"/>
      <c r="AH329" s="73"/>
      <c r="AI329" s="73"/>
      <c r="AJ329" s="35"/>
      <c r="AK329" s="73"/>
      <c r="AL329" s="73"/>
      <c r="AM329" s="73"/>
      <c r="AN329" s="35"/>
      <c r="AO329" s="73"/>
      <c r="AP329" s="73"/>
      <c r="AQ329" s="73"/>
      <c r="AR329" s="35"/>
    </row>
    <row r="330" spans="31:44" s="72" customFormat="1" ht="6.95" customHeight="1">
      <c r="AE330" s="73"/>
      <c r="AF330" s="73"/>
      <c r="AG330" s="73"/>
      <c r="AH330" s="73"/>
      <c r="AI330" s="73"/>
      <c r="AJ330" s="35"/>
      <c r="AK330" s="73"/>
      <c r="AL330" s="73"/>
      <c r="AM330" s="73"/>
      <c r="AN330" s="35"/>
      <c r="AO330" s="73"/>
      <c r="AP330" s="73"/>
      <c r="AQ330" s="73"/>
      <c r="AR330" s="35"/>
    </row>
    <row r="331" spans="31:44" s="72" customFormat="1" ht="6.95" customHeight="1">
      <c r="AE331" s="73"/>
      <c r="AF331" s="73"/>
      <c r="AG331" s="73"/>
      <c r="AH331" s="73"/>
      <c r="AI331" s="73"/>
      <c r="AJ331" s="35"/>
      <c r="AK331" s="73"/>
      <c r="AL331" s="73"/>
      <c r="AM331" s="73"/>
      <c r="AN331" s="35"/>
      <c r="AO331" s="73"/>
      <c r="AP331" s="73"/>
      <c r="AQ331" s="73"/>
      <c r="AR331" s="35"/>
    </row>
    <row r="332" spans="31:44" s="72" customFormat="1" ht="6.95" customHeight="1">
      <c r="AE332" s="73"/>
      <c r="AF332" s="73"/>
      <c r="AG332" s="73"/>
      <c r="AH332" s="73"/>
      <c r="AI332" s="73"/>
      <c r="AJ332" s="35"/>
      <c r="AK332" s="73"/>
      <c r="AL332" s="73"/>
      <c r="AM332" s="73"/>
      <c r="AN332" s="35"/>
      <c r="AO332" s="73"/>
      <c r="AP332" s="73"/>
      <c r="AQ332" s="73"/>
      <c r="AR332" s="35"/>
    </row>
    <row r="333" spans="31:44" s="72" customFormat="1" ht="6.95" customHeight="1">
      <c r="AE333" s="73"/>
      <c r="AF333" s="73"/>
      <c r="AG333" s="73"/>
      <c r="AH333" s="73"/>
      <c r="AI333" s="73"/>
      <c r="AJ333" s="35"/>
      <c r="AK333" s="73"/>
      <c r="AL333" s="73"/>
      <c r="AM333" s="73"/>
      <c r="AN333" s="35"/>
      <c r="AO333" s="73"/>
      <c r="AP333" s="73"/>
      <c r="AQ333" s="73"/>
      <c r="AR333" s="35"/>
    </row>
    <row r="334" spans="31:44" s="72" customFormat="1" ht="6.95" customHeight="1">
      <c r="AE334" s="73"/>
      <c r="AF334" s="73"/>
      <c r="AG334" s="73"/>
      <c r="AH334" s="73"/>
      <c r="AI334" s="73"/>
      <c r="AJ334" s="35"/>
      <c r="AK334" s="73"/>
      <c r="AL334" s="73"/>
      <c r="AM334" s="73"/>
      <c r="AN334" s="35"/>
      <c r="AO334" s="73"/>
      <c r="AP334" s="73"/>
      <c r="AQ334" s="73"/>
      <c r="AR334" s="35"/>
    </row>
    <row r="335" spans="31:44" s="72" customFormat="1" ht="6.95" customHeight="1">
      <c r="AE335" s="73"/>
      <c r="AF335" s="73"/>
      <c r="AG335" s="73"/>
      <c r="AH335" s="73"/>
      <c r="AI335" s="73"/>
      <c r="AJ335" s="35"/>
      <c r="AK335" s="73"/>
      <c r="AL335" s="73"/>
      <c r="AM335" s="73"/>
      <c r="AN335" s="35"/>
      <c r="AO335" s="73"/>
      <c r="AP335" s="73"/>
      <c r="AQ335" s="73"/>
      <c r="AR335" s="35"/>
    </row>
    <row r="336" spans="31:44" s="72" customFormat="1" ht="6.95" customHeight="1">
      <c r="AE336" s="73"/>
      <c r="AF336" s="73"/>
      <c r="AG336" s="73"/>
      <c r="AH336" s="73"/>
      <c r="AI336" s="73"/>
      <c r="AJ336" s="35"/>
      <c r="AK336" s="73"/>
      <c r="AL336" s="73"/>
      <c r="AM336" s="73"/>
      <c r="AN336" s="35"/>
      <c r="AO336" s="73"/>
      <c r="AP336" s="73"/>
      <c r="AQ336" s="73"/>
      <c r="AR336" s="35"/>
    </row>
    <row r="337" spans="31:44" s="72" customFormat="1" ht="6.95" customHeight="1">
      <c r="AE337" s="73"/>
      <c r="AF337" s="73"/>
      <c r="AG337" s="73"/>
      <c r="AH337" s="73"/>
      <c r="AI337" s="73"/>
      <c r="AJ337" s="35"/>
      <c r="AK337" s="73"/>
      <c r="AL337" s="73"/>
      <c r="AM337" s="73"/>
      <c r="AN337" s="35"/>
      <c r="AO337" s="73"/>
      <c r="AP337" s="73"/>
      <c r="AQ337" s="73"/>
      <c r="AR337" s="35"/>
    </row>
    <row r="338" spans="31:44" s="72" customFormat="1" ht="6.95" customHeight="1">
      <c r="AE338" s="73"/>
      <c r="AF338" s="73"/>
      <c r="AG338" s="73"/>
      <c r="AH338" s="73"/>
      <c r="AI338" s="73"/>
      <c r="AJ338" s="35"/>
      <c r="AK338" s="73"/>
      <c r="AL338" s="73"/>
      <c r="AM338" s="73"/>
      <c r="AN338" s="35"/>
      <c r="AO338" s="73"/>
      <c r="AP338" s="73"/>
      <c r="AQ338" s="73"/>
      <c r="AR338" s="35"/>
    </row>
    <row r="339" spans="31:44" s="72" customFormat="1" ht="6.95" customHeight="1">
      <c r="AE339" s="73"/>
      <c r="AF339" s="73"/>
      <c r="AG339" s="73"/>
      <c r="AH339" s="73"/>
      <c r="AI339" s="73"/>
      <c r="AJ339" s="35"/>
      <c r="AK339" s="73"/>
      <c r="AL339" s="73"/>
      <c r="AM339" s="73"/>
      <c r="AN339" s="35"/>
      <c r="AO339" s="73"/>
      <c r="AP339" s="73"/>
      <c r="AQ339" s="73"/>
      <c r="AR339" s="35"/>
    </row>
    <row r="340" spans="31:44" s="72" customFormat="1" ht="6.95" customHeight="1">
      <c r="AE340" s="73"/>
      <c r="AF340" s="73"/>
      <c r="AG340" s="73"/>
      <c r="AH340" s="73"/>
      <c r="AI340" s="73"/>
      <c r="AJ340" s="35"/>
      <c r="AK340" s="73"/>
      <c r="AL340" s="73"/>
      <c r="AM340" s="73"/>
      <c r="AN340" s="35"/>
      <c r="AO340" s="73"/>
      <c r="AP340" s="73"/>
      <c r="AQ340" s="73"/>
      <c r="AR340" s="35"/>
    </row>
    <row r="341" spans="31:44" s="72" customFormat="1" ht="6.95" customHeight="1">
      <c r="AE341" s="73"/>
      <c r="AF341" s="73"/>
      <c r="AG341" s="73"/>
      <c r="AH341" s="73"/>
      <c r="AI341" s="73"/>
      <c r="AJ341" s="35"/>
      <c r="AK341" s="73"/>
      <c r="AL341" s="73"/>
      <c r="AM341" s="73"/>
      <c r="AN341" s="35"/>
      <c r="AO341" s="73"/>
      <c r="AP341" s="73"/>
      <c r="AQ341" s="73"/>
      <c r="AR341" s="35"/>
    </row>
    <row r="342" spans="31:44" s="72" customFormat="1" ht="6.95" customHeight="1">
      <c r="AE342" s="73"/>
      <c r="AF342" s="73"/>
      <c r="AG342" s="73"/>
      <c r="AH342" s="73"/>
      <c r="AI342" s="73"/>
      <c r="AJ342" s="35"/>
      <c r="AK342" s="73"/>
      <c r="AL342" s="73"/>
      <c r="AM342" s="73"/>
      <c r="AN342" s="35"/>
      <c r="AO342" s="73"/>
      <c r="AP342" s="73"/>
      <c r="AQ342" s="73"/>
      <c r="AR342" s="35"/>
    </row>
    <row r="343" spans="31:44" s="72" customFormat="1" ht="6.95" customHeight="1">
      <c r="AE343" s="73"/>
      <c r="AF343" s="73"/>
      <c r="AG343" s="73"/>
      <c r="AH343" s="73"/>
      <c r="AI343" s="73"/>
      <c r="AJ343" s="35"/>
      <c r="AK343" s="73"/>
      <c r="AL343" s="73"/>
      <c r="AM343" s="73"/>
      <c r="AN343" s="35"/>
      <c r="AO343" s="73"/>
      <c r="AP343" s="73"/>
      <c r="AQ343" s="73"/>
      <c r="AR343" s="35"/>
    </row>
    <row r="344" spans="31:44" s="72" customFormat="1" ht="6.95" customHeight="1">
      <c r="AE344" s="73"/>
      <c r="AF344" s="73"/>
      <c r="AG344" s="73"/>
      <c r="AH344" s="73"/>
      <c r="AI344" s="73"/>
      <c r="AJ344" s="35"/>
      <c r="AK344" s="73"/>
      <c r="AL344" s="73"/>
      <c r="AM344" s="73"/>
      <c r="AN344" s="35"/>
      <c r="AO344" s="73"/>
      <c r="AP344" s="73"/>
      <c r="AQ344" s="73"/>
      <c r="AR344" s="35"/>
    </row>
    <row r="345" spans="31:44" s="72" customFormat="1" ht="6.95" customHeight="1">
      <c r="AE345" s="73"/>
      <c r="AF345" s="73"/>
      <c r="AG345" s="73"/>
      <c r="AH345" s="73"/>
      <c r="AI345" s="73"/>
      <c r="AJ345" s="35"/>
      <c r="AK345" s="73"/>
      <c r="AL345" s="73"/>
      <c r="AM345" s="73"/>
      <c r="AN345" s="35"/>
      <c r="AO345" s="73"/>
      <c r="AP345" s="73"/>
      <c r="AQ345" s="73"/>
      <c r="AR345" s="35"/>
    </row>
    <row r="346" spans="31:44" s="72" customFormat="1" ht="6.95" customHeight="1">
      <c r="AE346" s="73"/>
      <c r="AF346" s="73"/>
      <c r="AG346" s="73"/>
      <c r="AH346" s="73"/>
      <c r="AI346" s="73"/>
      <c r="AJ346" s="35"/>
      <c r="AK346" s="73"/>
      <c r="AL346" s="73"/>
      <c r="AM346" s="73"/>
      <c r="AN346" s="35"/>
      <c r="AO346" s="73"/>
      <c r="AP346" s="73"/>
      <c r="AQ346" s="73"/>
      <c r="AR346" s="35"/>
    </row>
    <row r="347" spans="31:44" s="72" customFormat="1" ht="6.95" customHeight="1">
      <c r="AE347" s="73"/>
      <c r="AF347" s="73"/>
      <c r="AG347" s="73"/>
      <c r="AH347" s="73"/>
      <c r="AI347" s="73"/>
      <c r="AJ347" s="35"/>
      <c r="AK347" s="73"/>
      <c r="AL347" s="73"/>
      <c r="AM347" s="73"/>
      <c r="AN347" s="35"/>
      <c r="AO347" s="73"/>
      <c r="AP347" s="73"/>
      <c r="AQ347" s="73"/>
      <c r="AR347" s="35"/>
    </row>
    <row r="348" spans="31:44" s="72" customFormat="1" ht="6.95" customHeight="1">
      <c r="AE348" s="73"/>
      <c r="AF348" s="73"/>
      <c r="AG348" s="73"/>
      <c r="AH348" s="73"/>
      <c r="AI348" s="73"/>
      <c r="AJ348" s="35"/>
      <c r="AK348" s="73"/>
      <c r="AL348" s="73"/>
      <c r="AM348" s="73"/>
      <c r="AN348" s="35"/>
      <c r="AO348" s="73"/>
      <c r="AP348" s="73"/>
      <c r="AQ348" s="73"/>
      <c r="AR348" s="35"/>
    </row>
    <row r="349" spans="31:44" s="72" customFormat="1" ht="6.95" customHeight="1">
      <c r="AE349" s="73"/>
      <c r="AF349" s="73"/>
      <c r="AG349" s="73"/>
      <c r="AH349" s="73"/>
      <c r="AI349" s="73"/>
      <c r="AJ349" s="35"/>
      <c r="AK349" s="73"/>
      <c r="AL349" s="73"/>
      <c r="AM349" s="73"/>
      <c r="AN349" s="35"/>
      <c r="AO349" s="73"/>
      <c r="AP349" s="73"/>
      <c r="AQ349" s="73"/>
      <c r="AR349" s="35"/>
    </row>
    <row r="350" spans="31:44" s="72" customFormat="1" ht="6.95" customHeight="1">
      <c r="AE350" s="73"/>
      <c r="AF350" s="73"/>
      <c r="AG350" s="73"/>
      <c r="AH350" s="73"/>
      <c r="AI350" s="73"/>
      <c r="AJ350" s="35"/>
      <c r="AK350" s="73"/>
      <c r="AL350" s="73"/>
      <c r="AM350" s="73"/>
      <c r="AN350" s="35"/>
      <c r="AO350" s="73"/>
      <c r="AP350" s="73"/>
      <c r="AQ350" s="73"/>
      <c r="AR350" s="35"/>
    </row>
    <row r="351" spans="31:44" s="72" customFormat="1" ht="6.95" customHeight="1">
      <c r="AE351" s="73"/>
      <c r="AF351" s="73"/>
      <c r="AG351" s="73"/>
      <c r="AH351" s="73"/>
      <c r="AI351" s="73"/>
      <c r="AJ351" s="35"/>
      <c r="AK351" s="73"/>
      <c r="AL351" s="73"/>
      <c r="AM351" s="73"/>
      <c r="AN351" s="35"/>
      <c r="AO351" s="73"/>
      <c r="AP351" s="73"/>
      <c r="AQ351" s="73"/>
      <c r="AR351" s="35"/>
    </row>
    <row r="352" spans="31:44" s="72" customFormat="1" ht="6.95" customHeight="1">
      <c r="AE352" s="73"/>
      <c r="AF352" s="73"/>
      <c r="AG352" s="73"/>
      <c r="AH352" s="73"/>
      <c r="AI352" s="73"/>
      <c r="AJ352" s="35"/>
      <c r="AK352" s="73"/>
      <c r="AL352" s="73"/>
      <c r="AM352" s="73"/>
      <c r="AN352" s="35"/>
      <c r="AO352" s="73"/>
      <c r="AP352" s="73"/>
      <c r="AQ352" s="73"/>
      <c r="AR352" s="35"/>
    </row>
    <row r="353" spans="31:44" s="72" customFormat="1" ht="6.95" customHeight="1">
      <c r="AE353" s="73"/>
      <c r="AF353" s="73"/>
      <c r="AG353" s="73"/>
      <c r="AH353" s="73"/>
      <c r="AI353" s="73"/>
      <c r="AJ353" s="35"/>
      <c r="AK353" s="73"/>
      <c r="AL353" s="73"/>
      <c r="AM353" s="73"/>
      <c r="AN353" s="35"/>
      <c r="AO353" s="73"/>
      <c r="AP353" s="73"/>
      <c r="AQ353" s="73"/>
      <c r="AR353" s="35"/>
    </row>
    <row r="354" spans="31:44" s="72" customFormat="1" ht="6.95" customHeight="1">
      <c r="AE354" s="73"/>
      <c r="AF354" s="73"/>
      <c r="AG354" s="73"/>
      <c r="AH354" s="73"/>
      <c r="AI354" s="73"/>
      <c r="AJ354" s="35"/>
      <c r="AK354" s="73"/>
      <c r="AL354" s="73"/>
      <c r="AM354" s="73"/>
      <c r="AN354" s="35"/>
      <c r="AO354" s="73"/>
      <c r="AP354" s="73"/>
      <c r="AQ354" s="73"/>
      <c r="AR354" s="35"/>
    </row>
    <row r="355" spans="31:44" s="72" customFormat="1" ht="6.95" customHeight="1">
      <c r="AE355" s="73"/>
      <c r="AF355" s="73"/>
      <c r="AG355" s="73"/>
      <c r="AH355" s="73"/>
      <c r="AI355" s="73"/>
      <c r="AJ355" s="35"/>
      <c r="AK355" s="73"/>
      <c r="AL355" s="73"/>
      <c r="AM355" s="73"/>
      <c r="AN355" s="35"/>
      <c r="AO355" s="73"/>
      <c r="AP355" s="73"/>
      <c r="AQ355" s="73"/>
      <c r="AR355" s="35"/>
    </row>
    <row r="356" spans="31:44" s="72" customFormat="1" ht="6.95" customHeight="1">
      <c r="AE356" s="73"/>
      <c r="AF356" s="73"/>
      <c r="AG356" s="73"/>
      <c r="AH356" s="73"/>
      <c r="AI356" s="73"/>
      <c r="AJ356" s="35"/>
      <c r="AK356" s="73"/>
      <c r="AL356" s="73"/>
      <c r="AM356" s="73"/>
      <c r="AN356" s="35"/>
      <c r="AO356" s="73"/>
      <c r="AP356" s="73"/>
      <c r="AQ356" s="73"/>
      <c r="AR356" s="35"/>
    </row>
    <row r="357" spans="31:44" s="72" customFormat="1" ht="6.95" customHeight="1">
      <c r="AE357" s="73"/>
      <c r="AF357" s="73"/>
      <c r="AG357" s="73"/>
      <c r="AH357" s="73"/>
      <c r="AI357" s="73"/>
      <c r="AJ357" s="35"/>
      <c r="AK357" s="73"/>
      <c r="AL357" s="73"/>
      <c r="AM357" s="73"/>
      <c r="AN357" s="35"/>
      <c r="AO357" s="73"/>
      <c r="AP357" s="73"/>
      <c r="AQ357" s="73"/>
      <c r="AR357" s="35"/>
    </row>
    <row r="358" spans="31:44" s="72" customFormat="1" ht="6.95" customHeight="1">
      <c r="AE358" s="73"/>
      <c r="AF358" s="73"/>
      <c r="AG358" s="73"/>
      <c r="AH358" s="73"/>
      <c r="AI358" s="73"/>
      <c r="AJ358" s="35"/>
      <c r="AK358" s="73"/>
      <c r="AL358" s="73"/>
      <c r="AM358" s="73"/>
      <c r="AN358" s="35"/>
      <c r="AO358" s="73"/>
      <c r="AP358" s="73"/>
      <c r="AQ358" s="73"/>
      <c r="AR358" s="35"/>
    </row>
    <row r="359" spans="31:44" s="72" customFormat="1" ht="6.95" customHeight="1">
      <c r="AE359" s="73"/>
      <c r="AF359" s="73"/>
      <c r="AG359" s="73"/>
      <c r="AH359" s="73"/>
      <c r="AI359" s="73"/>
      <c r="AJ359" s="35"/>
      <c r="AK359" s="73"/>
      <c r="AL359" s="73"/>
      <c r="AM359" s="73"/>
      <c r="AN359" s="35"/>
      <c r="AO359" s="73"/>
      <c r="AP359" s="73"/>
      <c r="AQ359" s="73"/>
      <c r="AR359" s="35"/>
    </row>
    <row r="360" spans="31:44" s="72" customFormat="1" ht="6.95" customHeight="1">
      <c r="AE360" s="73"/>
      <c r="AF360" s="73"/>
      <c r="AG360" s="73"/>
      <c r="AH360" s="73"/>
      <c r="AI360" s="73"/>
      <c r="AJ360" s="35"/>
      <c r="AK360" s="73"/>
      <c r="AL360" s="73"/>
      <c r="AM360" s="73"/>
      <c r="AN360" s="35"/>
      <c r="AO360" s="73"/>
      <c r="AP360" s="73"/>
      <c r="AQ360" s="73"/>
      <c r="AR360" s="35"/>
    </row>
    <row r="361" spans="31:44" s="72" customFormat="1" ht="6.95" customHeight="1">
      <c r="AE361" s="73"/>
      <c r="AF361" s="73"/>
      <c r="AG361" s="73"/>
      <c r="AH361" s="73"/>
      <c r="AI361" s="73"/>
      <c r="AJ361" s="35"/>
      <c r="AK361" s="73"/>
      <c r="AL361" s="73"/>
      <c r="AM361" s="73"/>
      <c r="AN361" s="35"/>
      <c r="AO361" s="73"/>
      <c r="AP361" s="73"/>
      <c r="AQ361" s="73"/>
      <c r="AR361" s="35"/>
    </row>
    <row r="362" spans="31:44" s="72" customFormat="1" ht="6.95" customHeight="1">
      <c r="AE362" s="73"/>
      <c r="AF362" s="73"/>
      <c r="AG362" s="73"/>
      <c r="AH362" s="73"/>
      <c r="AI362" s="73"/>
      <c r="AJ362" s="35"/>
      <c r="AK362" s="73"/>
      <c r="AL362" s="73"/>
      <c r="AM362" s="73"/>
      <c r="AN362" s="35"/>
      <c r="AO362" s="73"/>
      <c r="AP362" s="73"/>
      <c r="AQ362" s="73"/>
      <c r="AR362" s="35"/>
    </row>
    <row r="363" spans="31:44" s="72" customFormat="1" ht="6.95" customHeight="1">
      <c r="AE363" s="73"/>
      <c r="AF363" s="73"/>
      <c r="AG363" s="73"/>
      <c r="AH363" s="73"/>
      <c r="AI363" s="73"/>
      <c r="AJ363" s="35"/>
      <c r="AK363" s="73"/>
      <c r="AL363" s="73"/>
      <c r="AM363" s="73"/>
      <c r="AN363" s="35"/>
      <c r="AO363" s="73"/>
      <c r="AP363" s="73"/>
      <c r="AQ363" s="73"/>
      <c r="AR363" s="35"/>
    </row>
    <row r="364" spans="31:44" s="72" customFormat="1" ht="6.95" customHeight="1">
      <c r="AE364" s="73"/>
      <c r="AF364" s="73"/>
      <c r="AG364" s="73"/>
      <c r="AH364" s="73"/>
      <c r="AI364" s="73"/>
      <c r="AJ364" s="35"/>
      <c r="AK364" s="73"/>
      <c r="AL364" s="73"/>
      <c r="AM364" s="73"/>
      <c r="AN364" s="35"/>
      <c r="AO364" s="73"/>
      <c r="AP364" s="73"/>
      <c r="AQ364" s="73"/>
      <c r="AR364" s="35"/>
    </row>
    <row r="365" spans="31:44" s="72" customFormat="1" ht="6.95" customHeight="1">
      <c r="AE365" s="73"/>
      <c r="AF365" s="73"/>
      <c r="AG365" s="73"/>
      <c r="AH365" s="73"/>
      <c r="AI365" s="73"/>
      <c r="AJ365" s="35"/>
      <c r="AK365" s="73"/>
      <c r="AL365" s="73"/>
      <c r="AM365" s="73"/>
      <c r="AN365" s="35"/>
      <c r="AO365" s="73"/>
      <c r="AP365" s="73"/>
      <c r="AQ365" s="73"/>
      <c r="AR365" s="35"/>
    </row>
    <row r="366" spans="31:44" s="72" customFormat="1" ht="6.95" customHeight="1">
      <c r="AE366" s="73"/>
      <c r="AF366" s="73"/>
      <c r="AG366" s="73"/>
      <c r="AH366" s="73"/>
      <c r="AI366" s="73"/>
      <c r="AJ366" s="35"/>
      <c r="AK366" s="73"/>
      <c r="AL366" s="73"/>
      <c r="AM366" s="73"/>
      <c r="AN366" s="35"/>
      <c r="AO366" s="73"/>
      <c r="AP366" s="73"/>
      <c r="AQ366" s="73"/>
      <c r="AR366" s="35"/>
    </row>
    <row r="367" spans="31:44" s="72" customFormat="1" ht="6.95" customHeight="1">
      <c r="AE367" s="73"/>
      <c r="AF367" s="73"/>
      <c r="AG367" s="73"/>
      <c r="AH367" s="73"/>
      <c r="AI367" s="73"/>
      <c r="AJ367" s="35"/>
      <c r="AK367" s="73"/>
      <c r="AL367" s="73"/>
      <c r="AM367" s="73"/>
      <c r="AN367" s="35"/>
      <c r="AO367" s="73"/>
      <c r="AP367" s="73"/>
      <c r="AQ367" s="73"/>
      <c r="AR367" s="35"/>
    </row>
    <row r="368" spans="31:44" s="72" customFormat="1" ht="6.95" customHeight="1">
      <c r="AE368" s="73"/>
      <c r="AF368" s="73"/>
      <c r="AG368" s="73"/>
      <c r="AH368" s="73"/>
      <c r="AI368" s="73"/>
      <c r="AJ368" s="35"/>
      <c r="AK368" s="73"/>
      <c r="AL368" s="73"/>
      <c r="AM368" s="73"/>
      <c r="AN368" s="35"/>
      <c r="AO368" s="73"/>
      <c r="AP368" s="73"/>
      <c r="AQ368" s="73"/>
      <c r="AR368" s="35"/>
    </row>
    <row r="369" spans="31:44" s="72" customFormat="1" ht="6.95" customHeight="1">
      <c r="AE369" s="73"/>
      <c r="AF369" s="73"/>
      <c r="AG369" s="73"/>
      <c r="AH369" s="73"/>
      <c r="AI369" s="73"/>
      <c r="AJ369" s="35"/>
      <c r="AK369" s="73"/>
      <c r="AL369" s="73"/>
      <c r="AM369" s="73"/>
      <c r="AN369" s="35"/>
      <c r="AO369" s="73"/>
      <c r="AP369" s="73"/>
      <c r="AQ369" s="73"/>
      <c r="AR369" s="35"/>
    </row>
    <row r="370" spans="31:44" s="72" customFormat="1" ht="6.95" customHeight="1">
      <c r="AE370" s="73"/>
      <c r="AF370" s="73"/>
      <c r="AG370" s="73"/>
      <c r="AH370" s="73"/>
      <c r="AI370" s="73"/>
      <c r="AJ370" s="35"/>
      <c r="AK370" s="73"/>
      <c r="AL370" s="73"/>
      <c r="AM370" s="73"/>
      <c r="AN370" s="35"/>
      <c r="AO370" s="73"/>
      <c r="AP370" s="73"/>
      <c r="AQ370" s="73"/>
      <c r="AR370" s="35"/>
    </row>
    <row r="371" spans="31:44" s="72" customFormat="1" ht="6.95" customHeight="1">
      <c r="AE371" s="73"/>
      <c r="AF371" s="73"/>
      <c r="AG371" s="73"/>
      <c r="AH371" s="73"/>
      <c r="AI371" s="73"/>
      <c r="AJ371" s="35"/>
      <c r="AK371" s="73"/>
      <c r="AL371" s="73"/>
      <c r="AM371" s="73"/>
      <c r="AN371" s="35"/>
      <c r="AO371" s="73"/>
      <c r="AP371" s="73"/>
      <c r="AQ371" s="73"/>
      <c r="AR371" s="35"/>
    </row>
    <row r="372" spans="31:44" s="72" customFormat="1" ht="6.95" customHeight="1">
      <c r="AE372" s="73"/>
      <c r="AF372" s="73"/>
      <c r="AG372" s="73"/>
      <c r="AH372" s="73"/>
      <c r="AI372" s="73"/>
      <c r="AJ372" s="35"/>
      <c r="AK372" s="73"/>
      <c r="AL372" s="73"/>
      <c r="AM372" s="73"/>
      <c r="AN372" s="35"/>
      <c r="AO372" s="73"/>
      <c r="AP372" s="73"/>
      <c r="AQ372" s="73"/>
      <c r="AR372" s="35"/>
    </row>
    <row r="373" spans="31:44" s="72" customFormat="1" ht="6.95" customHeight="1">
      <c r="AE373" s="73"/>
      <c r="AF373" s="73"/>
      <c r="AG373" s="73"/>
      <c r="AH373" s="73"/>
      <c r="AI373" s="73"/>
      <c r="AJ373" s="35"/>
      <c r="AK373" s="73"/>
      <c r="AL373" s="73"/>
      <c r="AM373" s="73"/>
      <c r="AN373" s="35"/>
      <c r="AO373" s="73"/>
      <c r="AP373" s="73"/>
      <c r="AQ373" s="73"/>
      <c r="AR373" s="35"/>
    </row>
    <row r="374" spans="31:44" s="72" customFormat="1" ht="6.95" customHeight="1">
      <c r="AE374" s="73"/>
      <c r="AF374" s="73"/>
      <c r="AG374" s="73"/>
      <c r="AH374" s="73"/>
      <c r="AI374" s="73"/>
      <c r="AJ374" s="35"/>
      <c r="AK374" s="73"/>
      <c r="AL374" s="73"/>
      <c r="AM374" s="73"/>
      <c r="AN374" s="35"/>
      <c r="AO374" s="73"/>
      <c r="AP374" s="73"/>
      <c r="AQ374" s="73"/>
      <c r="AR374" s="35"/>
    </row>
    <row r="375" spans="31:44" s="72" customFormat="1" ht="6.95" customHeight="1">
      <c r="AE375" s="73"/>
      <c r="AF375" s="73"/>
      <c r="AG375" s="73"/>
      <c r="AH375" s="73"/>
      <c r="AI375" s="73"/>
      <c r="AJ375" s="35"/>
      <c r="AK375" s="73"/>
      <c r="AL375" s="73"/>
      <c r="AM375" s="73"/>
      <c r="AN375" s="35"/>
      <c r="AO375" s="73"/>
      <c r="AP375" s="73"/>
      <c r="AQ375" s="73"/>
      <c r="AR375" s="35"/>
    </row>
    <row r="376" spans="31:44" s="72" customFormat="1" ht="6.95" customHeight="1">
      <c r="AE376" s="73"/>
      <c r="AF376" s="73"/>
      <c r="AG376" s="73"/>
      <c r="AH376" s="73"/>
      <c r="AI376" s="73"/>
      <c r="AJ376" s="35"/>
      <c r="AK376" s="73"/>
      <c r="AL376" s="73"/>
      <c r="AM376" s="73"/>
      <c r="AN376" s="35"/>
      <c r="AO376" s="73"/>
      <c r="AP376" s="73"/>
      <c r="AQ376" s="73"/>
      <c r="AR376" s="35"/>
    </row>
    <row r="377" spans="31:44" s="72" customFormat="1" ht="6.95" customHeight="1">
      <c r="AE377" s="73"/>
      <c r="AF377" s="73"/>
      <c r="AG377" s="73"/>
      <c r="AH377" s="73"/>
      <c r="AI377" s="73"/>
      <c r="AJ377" s="35"/>
      <c r="AK377" s="73"/>
      <c r="AL377" s="73"/>
      <c r="AM377" s="73"/>
      <c r="AN377" s="35"/>
      <c r="AO377" s="73"/>
      <c r="AP377" s="73"/>
      <c r="AQ377" s="73"/>
      <c r="AR377" s="35"/>
    </row>
    <row r="378" spans="31:44" s="72" customFormat="1" ht="6.95" customHeight="1">
      <c r="AE378" s="73"/>
      <c r="AF378" s="73"/>
      <c r="AG378" s="73"/>
      <c r="AH378" s="73"/>
      <c r="AI378" s="73"/>
      <c r="AJ378" s="35"/>
      <c r="AK378" s="73"/>
      <c r="AL378" s="73"/>
      <c r="AM378" s="73"/>
      <c r="AN378" s="35"/>
      <c r="AO378" s="73"/>
      <c r="AP378" s="73"/>
      <c r="AQ378" s="73"/>
      <c r="AR378" s="35"/>
    </row>
    <row r="379" spans="31:44" s="72" customFormat="1" ht="6.95" customHeight="1">
      <c r="AE379" s="73"/>
      <c r="AF379" s="73"/>
      <c r="AG379" s="73"/>
      <c r="AH379" s="73"/>
      <c r="AI379" s="73"/>
      <c r="AJ379" s="35"/>
      <c r="AK379" s="73"/>
      <c r="AL379" s="73"/>
      <c r="AM379" s="73"/>
      <c r="AN379" s="35"/>
      <c r="AO379" s="73"/>
      <c r="AP379" s="73"/>
      <c r="AQ379" s="73"/>
      <c r="AR379" s="35"/>
    </row>
    <row r="380" spans="31:44" s="72" customFormat="1" ht="6.95" customHeight="1">
      <c r="AE380" s="73"/>
      <c r="AF380" s="73"/>
      <c r="AG380" s="73"/>
      <c r="AH380" s="73"/>
      <c r="AI380" s="73"/>
      <c r="AJ380" s="35"/>
      <c r="AK380" s="73"/>
      <c r="AL380" s="73"/>
      <c r="AM380" s="73"/>
      <c r="AN380" s="35"/>
      <c r="AO380" s="73"/>
      <c r="AP380" s="73"/>
      <c r="AQ380" s="73"/>
      <c r="AR380" s="35"/>
    </row>
    <row r="381" spans="31:44" s="72" customFormat="1" ht="6.95" customHeight="1">
      <c r="AE381" s="73"/>
      <c r="AF381" s="73"/>
      <c r="AG381" s="73"/>
      <c r="AH381" s="73"/>
      <c r="AI381" s="73"/>
      <c r="AJ381" s="35"/>
      <c r="AK381" s="73"/>
      <c r="AL381" s="73"/>
      <c r="AM381" s="73"/>
      <c r="AN381" s="35"/>
      <c r="AO381" s="73"/>
      <c r="AP381" s="73"/>
      <c r="AQ381" s="73"/>
      <c r="AR381" s="35"/>
    </row>
    <row r="382" spans="31:44" s="72" customFormat="1" ht="6.95" customHeight="1">
      <c r="AE382" s="73"/>
      <c r="AF382" s="73"/>
      <c r="AG382" s="73"/>
      <c r="AH382" s="73"/>
      <c r="AI382" s="73"/>
      <c r="AJ382" s="35"/>
      <c r="AK382" s="73"/>
      <c r="AL382" s="73"/>
      <c r="AM382" s="73"/>
      <c r="AN382" s="35"/>
      <c r="AO382" s="73"/>
      <c r="AP382" s="73"/>
      <c r="AQ382" s="73"/>
      <c r="AR382" s="35"/>
    </row>
    <row r="383" spans="31:44" s="72" customFormat="1" ht="6.95" customHeight="1">
      <c r="AE383" s="73"/>
      <c r="AF383" s="73"/>
      <c r="AG383" s="73"/>
      <c r="AH383" s="73"/>
      <c r="AI383" s="73"/>
      <c r="AJ383" s="35"/>
      <c r="AK383" s="73"/>
      <c r="AL383" s="73"/>
      <c r="AM383" s="73"/>
      <c r="AN383" s="35"/>
      <c r="AO383" s="73"/>
      <c r="AP383" s="73"/>
      <c r="AQ383" s="73"/>
      <c r="AR383" s="35"/>
    </row>
    <row r="384" spans="31:44" s="72" customFormat="1" ht="6.95" customHeight="1">
      <c r="AE384" s="73"/>
      <c r="AF384" s="73"/>
      <c r="AG384" s="73"/>
      <c r="AH384" s="73"/>
      <c r="AI384" s="73"/>
      <c r="AJ384" s="35"/>
      <c r="AK384" s="73"/>
      <c r="AL384" s="73"/>
      <c r="AM384" s="73"/>
      <c r="AN384" s="35"/>
      <c r="AO384" s="73"/>
      <c r="AP384" s="73"/>
      <c r="AQ384" s="73"/>
      <c r="AR384" s="35"/>
    </row>
    <row r="385" spans="31:44" s="72" customFormat="1" ht="6.95" customHeight="1">
      <c r="AE385" s="73"/>
      <c r="AF385" s="73"/>
      <c r="AG385" s="73"/>
      <c r="AH385" s="73"/>
      <c r="AI385" s="73"/>
      <c r="AJ385" s="35"/>
      <c r="AK385" s="73"/>
      <c r="AL385" s="73"/>
      <c r="AM385" s="73"/>
      <c r="AN385" s="35"/>
      <c r="AO385" s="73"/>
      <c r="AP385" s="73"/>
      <c r="AQ385" s="73"/>
      <c r="AR385" s="35"/>
    </row>
    <row r="386" spans="31:44" s="72" customFormat="1" ht="6.95" customHeight="1">
      <c r="AE386" s="73"/>
      <c r="AF386" s="73"/>
      <c r="AG386" s="73"/>
      <c r="AH386" s="73"/>
      <c r="AI386" s="73"/>
      <c r="AJ386" s="35"/>
      <c r="AK386" s="73"/>
      <c r="AL386" s="73"/>
      <c r="AM386" s="73"/>
      <c r="AN386" s="35"/>
      <c r="AO386" s="73"/>
      <c r="AP386" s="73"/>
      <c r="AQ386" s="73"/>
      <c r="AR386" s="35"/>
    </row>
    <row r="387" spans="31:44" s="72" customFormat="1" ht="6.95" customHeight="1">
      <c r="AE387" s="73"/>
      <c r="AF387" s="73"/>
      <c r="AG387" s="73"/>
      <c r="AH387" s="73"/>
      <c r="AI387" s="73"/>
      <c r="AJ387" s="35"/>
      <c r="AK387" s="73"/>
      <c r="AL387" s="73"/>
      <c r="AM387" s="73"/>
      <c r="AN387" s="35"/>
      <c r="AO387" s="73"/>
      <c r="AP387" s="73"/>
      <c r="AQ387" s="73"/>
      <c r="AR387" s="35"/>
    </row>
    <row r="388" spans="31:44" s="72" customFormat="1" ht="6.95" customHeight="1">
      <c r="AE388" s="73"/>
      <c r="AF388" s="73"/>
      <c r="AG388" s="73"/>
      <c r="AH388" s="73"/>
      <c r="AI388" s="73"/>
      <c r="AJ388" s="35"/>
      <c r="AK388" s="73"/>
      <c r="AL388" s="73"/>
      <c r="AM388" s="73"/>
      <c r="AN388" s="35"/>
      <c r="AO388" s="73"/>
      <c r="AP388" s="73"/>
      <c r="AQ388" s="73"/>
      <c r="AR388" s="35"/>
    </row>
    <row r="389" spans="31:44" s="72" customFormat="1" ht="6.95" customHeight="1">
      <c r="AE389" s="73"/>
      <c r="AF389" s="73"/>
      <c r="AG389" s="73"/>
      <c r="AH389" s="73"/>
      <c r="AI389" s="73"/>
      <c r="AJ389" s="35"/>
      <c r="AK389" s="73"/>
      <c r="AL389" s="73"/>
      <c r="AM389" s="73"/>
      <c r="AN389" s="35"/>
      <c r="AO389" s="73"/>
      <c r="AP389" s="73"/>
      <c r="AQ389" s="73"/>
      <c r="AR389" s="35"/>
    </row>
    <row r="390" spans="31:44" s="72" customFormat="1" ht="6.95" customHeight="1">
      <c r="AE390" s="73"/>
      <c r="AF390" s="73"/>
      <c r="AG390" s="73"/>
      <c r="AH390" s="73"/>
      <c r="AI390" s="73"/>
      <c r="AJ390" s="35"/>
      <c r="AK390" s="73"/>
      <c r="AL390" s="73"/>
      <c r="AM390" s="73"/>
      <c r="AN390" s="35"/>
      <c r="AO390" s="73"/>
      <c r="AP390" s="73"/>
      <c r="AQ390" s="73"/>
      <c r="AR390" s="35"/>
    </row>
    <row r="391" spans="31:44" s="72" customFormat="1" ht="6.95" customHeight="1">
      <c r="AE391" s="73"/>
      <c r="AF391" s="73"/>
      <c r="AG391" s="73"/>
      <c r="AH391" s="73"/>
      <c r="AI391" s="73"/>
      <c r="AJ391" s="35"/>
      <c r="AK391" s="73"/>
      <c r="AL391" s="73"/>
      <c r="AM391" s="73"/>
      <c r="AN391" s="35"/>
      <c r="AO391" s="73"/>
      <c r="AP391" s="73"/>
      <c r="AQ391" s="73"/>
      <c r="AR391" s="35"/>
    </row>
    <row r="392" spans="31:44" s="72" customFormat="1" ht="6.95" customHeight="1">
      <c r="AE392" s="73"/>
      <c r="AF392" s="73"/>
      <c r="AG392" s="73"/>
      <c r="AH392" s="73"/>
      <c r="AI392" s="73"/>
      <c r="AJ392" s="35"/>
      <c r="AK392" s="73"/>
      <c r="AL392" s="73"/>
      <c r="AM392" s="73"/>
      <c r="AN392" s="35"/>
      <c r="AO392" s="73"/>
      <c r="AP392" s="73"/>
      <c r="AQ392" s="73"/>
      <c r="AR392" s="35"/>
    </row>
    <row r="393" spans="31:44" s="72" customFormat="1" ht="6.95" customHeight="1">
      <c r="AE393" s="73"/>
      <c r="AF393" s="73"/>
      <c r="AG393" s="73"/>
      <c r="AH393" s="73"/>
      <c r="AI393" s="73"/>
      <c r="AJ393" s="35"/>
      <c r="AK393" s="73"/>
      <c r="AL393" s="73"/>
      <c r="AM393" s="73"/>
      <c r="AN393" s="35"/>
      <c r="AO393" s="73"/>
      <c r="AP393" s="73"/>
      <c r="AQ393" s="73"/>
      <c r="AR393" s="35"/>
    </row>
    <row r="394" spans="31:44" s="72" customFormat="1" ht="6.95" customHeight="1">
      <c r="AE394" s="73"/>
      <c r="AF394" s="73"/>
      <c r="AG394" s="73"/>
      <c r="AH394" s="73"/>
      <c r="AI394" s="73"/>
      <c r="AJ394" s="35"/>
      <c r="AK394" s="73"/>
      <c r="AL394" s="73"/>
      <c r="AM394" s="73"/>
      <c r="AN394" s="35"/>
      <c r="AO394" s="73"/>
      <c r="AP394" s="73"/>
      <c r="AQ394" s="73"/>
      <c r="AR394" s="35"/>
    </row>
    <row r="395" spans="31:44" s="72" customFormat="1" ht="6.95" customHeight="1">
      <c r="AE395" s="73"/>
      <c r="AF395" s="73"/>
      <c r="AG395" s="73"/>
      <c r="AH395" s="73"/>
      <c r="AI395" s="73"/>
      <c r="AJ395" s="35"/>
      <c r="AK395" s="73"/>
      <c r="AL395" s="73"/>
      <c r="AM395" s="73"/>
      <c r="AN395" s="35"/>
      <c r="AO395" s="73"/>
      <c r="AP395" s="73"/>
      <c r="AQ395" s="73"/>
      <c r="AR395" s="35"/>
    </row>
    <row r="396" spans="31:44" s="72" customFormat="1" ht="6.95" customHeight="1">
      <c r="AE396" s="73"/>
      <c r="AF396" s="73"/>
      <c r="AG396" s="73"/>
      <c r="AH396" s="73"/>
      <c r="AI396" s="73"/>
      <c r="AJ396" s="35"/>
      <c r="AK396" s="73"/>
      <c r="AL396" s="73"/>
      <c r="AM396" s="73"/>
      <c r="AN396" s="35"/>
      <c r="AO396" s="73"/>
      <c r="AP396" s="73"/>
      <c r="AQ396" s="73"/>
      <c r="AR396" s="35"/>
    </row>
    <row r="397" spans="31:44" s="72" customFormat="1" ht="6.95" customHeight="1">
      <c r="AE397" s="73"/>
      <c r="AF397" s="73"/>
      <c r="AG397" s="73"/>
      <c r="AH397" s="73"/>
      <c r="AI397" s="73"/>
      <c r="AJ397" s="35"/>
      <c r="AK397" s="73"/>
      <c r="AL397" s="73"/>
      <c r="AM397" s="73"/>
      <c r="AN397" s="35"/>
      <c r="AO397" s="73"/>
      <c r="AP397" s="73"/>
      <c r="AQ397" s="73"/>
      <c r="AR397" s="35"/>
    </row>
    <row r="398" spans="31:44" s="72" customFormat="1" ht="6.95" customHeight="1">
      <c r="AE398" s="73"/>
      <c r="AF398" s="73"/>
      <c r="AG398" s="73"/>
      <c r="AH398" s="73"/>
      <c r="AI398" s="73"/>
      <c r="AJ398" s="35"/>
      <c r="AK398" s="73"/>
      <c r="AL398" s="73"/>
      <c r="AM398" s="73"/>
      <c r="AN398" s="35"/>
      <c r="AO398" s="73"/>
      <c r="AP398" s="73"/>
      <c r="AQ398" s="73"/>
      <c r="AR398" s="35"/>
    </row>
    <row r="399" spans="31:44" s="72" customFormat="1" ht="6.95" customHeight="1">
      <c r="AE399" s="73"/>
      <c r="AF399" s="73"/>
      <c r="AG399" s="73"/>
      <c r="AH399" s="73"/>
      <c r="AI399" s="73"/>
      <c r="AJ399" s="35"/>
      <c r="AK399" s="73"/>
      <c r="AL399" s="73"/>
      <c r="AM399" s="73"/>
      <c r="AN399" s="35"/>
      <c r="AO399" s="73"/>
      <c r="AP399" s="73"/>
      <c r="AQ399" s="73"/>
      <c r="AR399" s="35"/>
    </row>
    <row r="400" spans="31:44" s="72" customFormat="1" ht="6.95" customHeight="1">
      <c r="AE400" s="73"/>
      <c r="AF400" s="73"/>
      <c r="AG400" s="73"/>
      <c r="AH400" s="73"/>
      <c r="AI400" s="73"/>
      <c r="AJ400" s="35"/>
      <c r="AK400" s="73"/>
      <c r="AL400" s="73"/>
      <c r="AM400" s="73"/>
      <c r="AN400" s="35"/>
      <c r="AO400" s="73"/>
      <c r="AP400" s="73"/>
      <c r="AQ400" s="73"/>
      <c r="AR400" s="35"/>
    </row>
    <row r="401" spans="31:44" s="72" customFormat="1" ht="6.95" customHeight="1">
      <c r="AE401" s="73"/>
      <c r="AF401" s="73"/>
      <c r="AG401" s="73"/>
      <c r="AH401" s="73"/>
      <c r="AI401" s="73"/>
      <c r="AJ401" s="35"/>
      <c r="AK401" s="73"/>
      <c r="AL401" s="73"/>
      <c r="AM401" s="73"/>
      <c r="AN401" s="35"/>
      <c r="AO401" s="73"/>
      <c r="AP401" s="73"/>
      <c r="AQ401" s="73"/>
      <c r="AR401" s="35"/>
    </row>
    <row r="402" spans="31:44" s="72" customFormat="1" ht="6.95" customHeight="1">
      <c r="AE402" s="73"/>
      <c r="AF402" s="73"/>
      <c r="AG402" s="73"/>
      <c r="AH402" s="73"/>
      <c r="AI402" s="73"/>
      <c r="AJ402" s="35"/>
      <c r="AK402" s="73"/>
      <c r="AL402" s="73"/>
      <c r="AM402" s="73"/>
      <c r="AN402" s="35"/>
      <c r="AO402" s="73"/>
      <c r="AP402" s="73"/>
      <c r="AQ402" s="73"/>
      <c r="AR402" s="35"/>
    </row>
    <row r="403" spans="31:44" s="72" customFormat="1" ht="6.95" customHeight="1">
      <c r="AE403" s="73"/>
      <c r="AF403" s="73"/>
      <c r="AG403" s="73"/>
      <c r="AH403" s="73"/>
      <c r="AI403" s="73"/>
      <c r="AJ403" s="35"/>
      <c r="AK403" s="73"/>
      <c r="AL403" s="73"/>
      <c r="AM403" s="73"/>
      <c r="AN403" s="35"/>
      <c r="AO403" s="73"/>
      <c r="AP403" s="73"/>
      <c r="AQ403" s="73"/>
      <c r="AR403" s="35"/>
    </row>
    <row r="404" spans="31:44" s="72" customFormat="1" ht="6.95" customHeight="1">
      <c r="AE404" s="73"/>
      <c r="AF404" s="73"/>
      <c r="AG404" s="73"/>
      <c r="AH404" s="73"/>
      <c r="AI404" s="73"/>
      <c r="AJ404" s="35"/>
      <c r="AK404" s="73"/>
      <c r="AL404" s="73"/>
      <c r="AM404" s="73"/>
      <c r="AN404" s="35"/>
      <c r="AO404" s="73"/>
      <c r="AP404" s="73"/>
      <c r="AQ404" s="73"/>
      <c r="AR404" s="35"/>
    </row>
    <row r="405" spans="31:44" s="72" customFormat="1" ht="6.95" customHeight="1">
      <c r="AE405" s="73"/>
      <c r="AF405" s="73"/>
      <c r="AG405" s="73"/>
      <c r="AH405" s="73"/>
      <c r="AI405" s="73"/>
      <c r="AJ405" s="35"/>
      <c r="AK405" s="73"/>
      <c r="AL405" s="73"/>
      <c r="AM405" s="73"/>
      <c r="AN405" s="35"/>
      <c r="AO405" s="73"/>
      <c r="AP405" s="73"/>
      <c r="AQ405" s="73"/>
      <c r="AR405" s="35"/>
    </row>
    <row r="406" spans="31:44" s="72" customFormat="1" ht="6.95" customHeight="1">
      <c r="AE406" s="73"/>
      <c r="AF406" s="73"/>
      <c r="AG406" s="73"/>
      <c r="AH406" s="73"/>
      <c r="AI406" s="73"/>
      <c r="AJ406" s="35"/>
      <c r="AK406" s="73"/>
      <c r="AL406" s="73"/>
      <c r="AM406" s="73"/>
      <c r="AN406" s="35"/>
      <c r="AO406" s="73"/>
      <c r="AP406" s="73"/>
      <c r="AQ406" s="73"/>
      <c r="AR406" s="35"/>
    </row>
    <row r="407" spans="31:44" s="72" customFormat="1" ht="6.95" customHeight="1">
      <c r="AE407" s="73"/>
      <c r="AF407" s="73"/>
      <c r="AG407" s="73"/>
      <c r="AH407" s="73"/>
      <c r="AI407" s="73"/>
      <c r="AJ407" s="35"/>
      <c r="AK407" s="73"/>
      <c r="AL407" s="73"/>
      <c r="AM407" s="73"/>
      <c r="AN407" s="35"/>
      <c r="AO407" s="73"/>
      <c r="AP407" s="73"/>
      <c r="AQ407" s="73"/>
      <c r="AR407" s="35"/>
    </row>
    <row r="408" spans="31:44" s="72" customFormat="1" ht="6.95" customHeight="1">
      <c r="AE408" s="73"/>
      <c r="AF408" s="73"/>
      <c r="AG408" s="73"/>
      <c r="AH408" s="73"/>
      <c r="AI408" s="73"/>
      <c r="AJ408" s="35"/>
      <c r="AK408" s="73"/>
      <c r="AL408" s="73"/>
      <c r="AM408" s="73"/>
      <c r="AN408" s="35"/>
      <c r="AO408" s="73"/>
      <c r="AP408" s="73"/>
      <c r="AQ408" s="73"/>
      <c r="AR408" s="35"/>
    </row>
    <row r="409" spans="31:44" s="72" customFormat="1" ht="6.95" customHeight="1">
      <c r="AE409" s="73"/>
      <c r="AF409" s="73"/>
      <c r="AG409" s="73"/>
      <c r="AH409" s="73"/>
      <c r="AI409" s="73"/>
      <c r="AJ409" s="35"/>
      <c r="AK409" s="73"/>
      <c r="AL409" s="73"/>
      <c r="AM409" s="73"/>
      <c r="AN409" s="35"/>
      <c r="AO409" s="73"/>
      <c r="AP409" s="73"/>
      <c r="AQ409" s="73"/>
      <c r="AR409" s="35"/>
    </row>
    <row r="410" spans="31:44" s="72" customFormat="1" ht="6.95" customHeight="1">
      <c r="AE410" s="73"/>
      <c r="AF410" s="73"/>
      <c r="AG410" s="73"/>
      <c r="AH410" s="73"/>
      <c r="AI410" s="73"/>
      <c r="AJ410" s="35"/>
      <c r="AK410" s="73"/>
      <c r="AL410" s="73"/>
      <c r="AM410" s="73"/>
      <c r="AN410" s="35"/>
      <c r="AO410" s="73"/>
      <c r="AP410" s="73"/>
      <c r="AQ410" s="73"/>
      <c r="AR410" s="35"/>
    </row>
    <row r="411" spans="31:44" s="72" customFormat="1" ht="6.95" customHeight="1">
      <c r="AE411" s="73"/>
      <c r="AF411" s="73"/>
      <c r="AG411" s="73"/>
      <c r="AH411" s="73"/>
      <c r="AI411" s="73"/>
      <c r="AJ411" s="35"/>
      <c r="AK411" s="73"/>
      <c r="AL411" s="73"/>
      <c r="AM411" s="73"/>
      <c r="AN411" s="35"/>
      <c r="AO411" s="73"/>
      <c r="AP411" s="73"/>
      <c r="AQ411" s="73"/>
      <c r="AR411" s="35"/>
    </row>
    <row r="412" spans="31:44" s="72" customFormat="1" ht="6.95" customHeight="1">
      <c r="AE412" s="73"/>
      <c r="AF412" s="73"/>
      <c r="AG412" s="73"/>
      <c r="AH412" s="73"/>
      <c r="AI412" s="73"/>
      <c r="AJ412" s="35"/>
      <c r="AK412" s="73"/>
      <c r="AL412" s="73"/>
      <c r="AM412" s="73"/>
      <c r="AN412" s="35"/>
      <c r="AO412" s="73"/>
      <c r="AP412" s="73"/>
      <c r="AQ412" s="73"/>
      <c r="AR412" s="35"/>
    </row>
    <row r="413" spans="31:44" s="72" customFormat="1" ht="6.95" customHeight="1">
      <c r="AE413" s="73"/>
      <c r="AF413" s="73"/>
      <c r="AG413" s="73"/>
      <c r="AH413" s="73"/>
      <c r="AI413" s="73"/>
      <c r="AJ413" s="35"/>
      <c r="AK413" s="73"/>
      <c r="AL413" s="73"/>
      <c r="AM413" s="73"/>
      <c r="AN413" s="35"/>
      <c r="AO413" s="73"/>
      <c r="AP413" s="73"/>
      <c r="AQ413" s="73"/>
      <c r="AR413" s="35"/>
    </row>
    <row r="414" spans="31:44" s="72" customFormat="1" ht="6.95" customHeight="1">
      <c r="AE414" s="73"/>
      <c r="AF414" s="73"/>
      <c r="AG414" s="73"/>
      <c r="AH414" s="73"/>
      <c r="AI414" s="73"/>
      <c r="AJ414" s="35"/>
      <c r="AK414" s="73"/>
      <c r="AL414" s="73"/>
      <c r="AM414" s="73"/>
      <c r="AN414" s="35"/>
      <c r="AO414" s="73"/>
      <c r="AP414" s="73"/>
      <c r="AQ414" s="73"/>
      <c r="AR414" s="35"/>
    </row>
    <row r="415" spans="31:44" s="72" customFormat="1" ht="6.95" customHeight="1">
      <c r="AE415" s="73"/>
      <c r="AF415" s="73"/>
      <c r="AG415" s="73"/>
      <c r="AH415" s="73"/>
      <c r="AI415" s="73"/>
      <c r="AJ415" s="35"/>
      <c r="AK415" s="73"/>
      <c r="AL415" s="73"/>
      <c r="AM415" s="73"/>
      <c r="AN415" s="35"/>
      <c r="AO415" s="73"/>
      <c r="AP415" s="73"/>
      <c r="AQ415" s="73"/>
      <c r="AR415" s="35"/>
    </row>
    <row r="416" spans="31:44" s="72" customFormat="1" ht="6.95" customHeight="1">
      <c r="AE416" s="73"/>
      <c r="AF416" s="73"/>
      <c r="AG416" s="73"/>
      <c r="AH416" s="73"/>
      <c r="AI416" s="73"/>
      <c r="AJ416" s="35"/>
      <c r="AK416" s="73"/>
      <c r="AL416" s="73"/>
      <c r="AM416" s="73"/>
      <c r="AN416" s="35"/>
      <c r="AO416" s="73"/>
      <c r="AP416" s="73"/>
      <c r="AQ416" s="73"/>
      <c r="AR416" s="35"/>
    </row>
    <row r="417" spans="31:44" s="72" customFormat="1" ht="6.95" customHeight="1">
      <c r="AE417" s="73"/>
      <c r="AF417" s="73"/>
      <c r="AG417" s="73"/>
      <c r="AH417" s="73"/>
      <c r="AI417" s="73"/>
      <c r="AJ417" s="35"/>
      <c r="AK417" s="73"/>
      <c r="AL417" s="73"/>
      <c r="AM417" s="73"/>
      <c r="AN417" s="35"/>
      <c r="AO417" s="73"/>
      <c r="AP417" s="73"/>
      <c r="AQ417" s="73"/>
      <c r="AR417" s="35"/>
    </row>
    <row r="418" spans="31:44" s="72" customFormat="1" ht="6.95" customHeight="1">
      <c r="AE418" s="73"/>
      <c r="AF418" s="73"/>
      <c r="AG418" s="73"/>
      <c r="AH418" s="73"/>
      <c r="AI418" s="73"/>
      <c r="AJ418" s="35"/>
      <c r="AK418" s="73"/>
      <c r="AL418" s="73"/>
      <c r="AM418" s="73"/>
      <c r="AN418" s="35"/>
      <c r="AO418" s="73"/>
      <c r="AP418" s="73"/>
      <c r="AQ418" s="73"/>
      <c r="AR418" s="35"/>
    </row>
    <row r="419" spans="31:44" s="72" customFormat="1" ht="6.95" customHeight="1">
      <c r="AE419" s="73"/>
      <c r="AF419" s="73"/>
      <c r="AG419" s="73"/>
      <c r="AH419" s="73"/>
      <c r="AI419" s="73"/>
      <c r="AJ419" s="35"/>
      <c r="AK419" s="73"/>
      <c r="AL419" s="73"/>
      <c r="AM419" s="73"/>
      <c r="AN419" s="35"/>
      <c r="AO419" s="73"/>
      <c r="AP419" s="73"/>
      <c r="AQ419" s="73"/>
      <c r="AR419" s="35"/>
    </row>
    <row r="420" spans="31:44" s="72" customFormat="1" ht="6.95" customHeight="1">
      <c r="AE420" s="73"/>
      <c r="AF420" s="73"/>
      <c r="AG420" s="73"/>
      <c r="AH420" s="73"/>
      <c r="AI420" s="73"/>
      <c r="AJ420" s="35"/>
      <c r="AK420" s="73"/>
      <c r="AL420" s="73"/>
      <c r="AM420" s="73"/>
      <c r="AN420" s="35"/>
      <c r="AO420" s="73"/>
      <c r="AP420" s="73"/>
      <c r="AQ420" s="73"/>
      <c r="AR420" s="35"/>
    </row>
    <row r="421" spans="31:44" s="72" customFormat="1" ht="6.95" customHeight="1">
      <c r="AE421" s="73"/>
      <c r="AF421" s="73"/>
      <c r="AG421" s="73"/>
      <c r="AH421" s="73"/>
      <c r="AI421" s="73"/>
      <c r="AJ421" s="35"/>
      <c r="AK421" s="73"/>
      <c r="AL421" s="73"/>
      <c r="AM421" s="73"/>
      <c r="AN421" s="35"/>
      <c r="AO421" s="73"/>
      <c r="AP421" s="73"/>
      <c r="AQ421" s="73"/>
      <c r="AR421" s="35"/>
    </row>
    <row r="422" spans="31:44" s="72" customFormat="1" ht="6.95" customHeight="1">
      <c r="AE422" s="73"/>
      <c r="AF422" s="73"/>
      <c r="AG422" s="73"/>
      <c r="AH422" s="73"/>
      <c r="AI422" s="73"/>
      <c r="AJ422" s="35"/>
      <c r="AK422" s="73"/>
      <c r="AL422" s="73"/>
      <c r="AM422" s="73"/>
      <c r="AN422" s="35"/>
      <c r="AO422" s="73"/>
      <c r="AP422" s="73"/>
      <c r="AQ422" s="73"/>
      <c r="AR422" s="35"/>
    </row>
    <row r="423" spans="31:44" s="72" customFormat="1" ht="6.95" customHeight="1">
      <c r="AE423" s="73"/>
      <c r="AF423" s="73"/>
      <c r="AG423" s="73"/>
      <c r="AH423" s="73"/>
      <c r="AI423" s="73"/>
      <c r="AJ423" s="35"/>
      <c r="AK423" s="73"/>
      <c r="AL423" s="73"/>
      <c r="AM423" s="73"/>
      <c r="AN423" s="35"/>
      <c r="AO423" s="73"/>
      <c r="AP423" s="73"/>
      <c r="AQ423" s="73"/>
      <c r="AR423" s="35"/>
    </row>
    <row r="424" spans="31:44" s="72" customFormat="1" ht="6.95" customHeight="1">
      <c r="AE424" s="73"/>
      <c r="AF424" s="73"/>
      <c r="AG424" s="73"/>
      <c r="AH424" s="73"/>
      <c r="AI424" s="73"/>
      <c r="AJ424" s="35"/>
      <c r="AK424" s="73"/>
      <c r="AL424" s="73"/>
      <c r="AM424" s="73"/>
      <c r="AN424" s="35"/>
      <c r="AO424" s="73"/>
      <c r="AP424" s="73"/>
      <c r="AQ424" s="73"/>
      <c r="AR424" s="35"/>
    </row>
    <row r="425" spans="31:44" s="72" customFormat="1" ht="6.95" customHeight="1">
      <c r="AE425" s="73"/>
      <c r="AF425" s="73"/>
      <c r="AG425" s="73"/>
      <c r="AH425" s="73"/>
      <c r="AI425" s="73"/>
      <c r="AJ425" s="35"/>
      <c r="AK425" s="73"/>
      <c r="AL425" s="73"/>
      <c r="AM425" s="73"/>
      <c r="AN425" s="35"/>
      <c r="AO425" s="73"/>
      <c r="AP425" s="73"/>
      <c r="AQ425" s="73"/>
      <c r="AR425" s="35"/>
    </row>
    <row r="426" spans="31:44" s="72" customFormat="1" ht="6.95" customHeight="1">
      <c r="AE426" s="73"/>
      <c r="AF426" s="73"/>
      <c r="AG426" s="73"/>
      <c r="AH426" s="73"/>
      <c r="AI426" s="73"/>
      <c r="AJ426" s="35"/>
      <c r="AK426" s="73"/>
      <c r="AL426" s="73"/>
      <c r="AM426" s="73"/>
      <c r="AN426" s="35"/>
      <c r="AO426" s="73"/>
      <c r="AP426" s="73"/>
      <c r="AQ426" s="73"/>
      <c r="AR426" s="35"/>
    </row>
    <row r="427" spans="31:44" s="72" customFormat="1" ht="6.95" customHeight="1">
      <c r="AE427" s="73"/>
      <c r="AF427" s="73"/>
      <c r="AG427" s="73"/>
      <c r="AH427" s="73"/>
      <c r="AI427" s="73"/>
      <c r="AJ427" s="35"/>
      <c r="AK427" s="73"/>
      <c r="AL427" s="73"/>
      <c r="AM427" s="73"/>
      <c r="AN427" s="35"/>
      <c r="AO427" s="73"/>
      <c r="AP427" s="73"/>
      <c r="AQ427" s="73"/>
      <c r="AR427" s="35"/>
    </row>
    <row r="428" spans="31:44" s="72" customFormat="1" ht="6.95" customHeight="1">
      <c r="AE428" s="73"/>
      <c r="AF428" s="73"/>
      <c r="AG428" s="73"/>
      <c r="AH428" s="73"/>
      <c r="AI428" s="73"/>
      <c r="AJ428" s="35"/>
      <c r="AK428" s="73"/>
      <c r="AL428" s="73"/>
      <c r="AM428" s="73"/>
      <c r="AN428" s="35"/>
      <c r="AO428" s="73"/>
      <c r="AP428" s="73"/>
      <c r="AQ428" s="73"/>
      <c r="AR428" s="35"/>
    </row>
    <row r="429" spans="31:44" s="72" customFormat="1" ht="6.95" customHeight="1">
      <c r="AE429" s="73"/>
      <c r="AF429" s="73"/>
      <c r="AG429" s="73"/>
      <c r="AH429" s="73"/>
      <c r="AI429" s="73"/>
      <c r="AJ429" s="35"/>
      <c r="AK429" s="73"/>
      <c r="AL429" s="73"/>
      <c r="AM429" s="73"/>
      <c r="AN429" s="35"/>
      <c r="AO429" s="73"/>
      <c r="AP429" s="73"/>
      <c r="AQ429" s="73"/>
      <c r="AR429" s="35"/>
    </row>
    <row r="430" spans="31:44" s="72" customFormat="1" ht="6.95" customHeight="1">
      <c r="AE430" s="73"/>
      <c r="AF430" s="73"/>
      <c r="AG430" s="73"/>
      <c r="AH430" s="73"/>
      <c r="AI430" s="73"/>
      <c r="AJ430" s="35"/>
      <c r="AK430" s="73"/>
      <c r="AL430" s="73"/>
      <c r="AM430" s="73"/>
      <c r="AN430" s="35"/>
      <c r="AO430" s="73"/>
      <c r="AP430" s="73"/>
      <c r="AQ430" s="73"/>
      <c r="AR430" s="35"/>
    </row>
    <row r="431" spans="31:44" s="72" customFormat="1" ht="6.95" customHeight="1">
      <c r="AE431" s="73"/>
      <c r="AF431" s="73"/>
      <c r="AG431" s="73"/>
      <c r="AH431" s="73"/>
      <c r="AI431" s="73"/>
      <c r="AJ431" s="35"/>
      <c r="AK431" s="73"/>
      <c r="AL431" s="73"/>
      <c r="AM431" s="73"/>
      <c r="AN431" s="35"/>
      <c r="AO431" s="73"/>
      <c r="AP431" s="73"/>
      <c r="AQ431" s="73"/>
      <c r="AR431" s="35"/>
    </row>
    <row r="432" spans="31:44" s="72" customFormat="1" ht="6.95" customHeight="1">
      <c r="AE432" s="73"/>
      <c r="AF432" s="73"/>
      <c r="AG432" s="73"/>
      <c r="AH432" s="73"/>
      <c r="AI432" s="73"/>
      <c r="AJ432" s="35"/>
      <c r="AK432" s="73"/>
      <c r="AL432" s="73"/>
      <c r="AM432" s="73"/>
      <c r="AN432" s="35"/>
      <c r="AO432" s="73"/>
      <c r="AP432" s="73"/>
      <c r="AQ432" s="73"/>
      <c r="AR432" s="35"/>
    </row>
    <row r="433" spans="31:44" s="72" customFormat="1" ht="6.95" customHeight="1">
      <c r="AE433" s="73"/>
      <c r="AF433" s="73"/>
      <c r="AG433" s="73"/>
      <c r="AH433" s="73"/>
      <c r="AI433" s="73"/>
      <c r="AJ433" s="35"/>
      <c r="AK433" s="73"/>
      <c r="AL433" s="73"/>
      <c r="AM433" s="73"/>
      <c r="AN433" s="35"/>
      <c r="AO433" s="73"/>
      <c r="AP433" s="73"/>
      <c r="AQ433" s="73"/>
      <c r="AR433" s="35"/>
    </row>
    <row r="434" spans="31:44" s="72" customFormat="1" ht="6.95" customHeight="1">
      <c r="AE434" s="73"/>
      <c r="AF434" s="73"/>
      <c r="AG434" s="73"/>
      <c r="AH434" s="73"/>
      <c r="AI434" s="73"/>
      <c r="AJ434" s="35"/>
      <c r="AK434" s="73"/>
      <c r="AL434" s="73"/>
      <c r="AM434" s="73"/>
      <c r="AN434" s="35"/>
      <c r="AO434" s="73"/>
      <c r="AP434" s="73"/>
      <c r="AQ434" s="73"/>
      <c r="AR434" s="35"/>
    </row>
    <row r="435" spans="31:44" s="72" customFormat="1" ht="6.95" customHeight="1">
      <c r="AE435" s="73"/>
      <c r="AF435" s="73"/>
      <c r="AG435" s="73"/>
      <c r="AH435" s="73"/>
      <c r="AI435" s="73"/>
      <c r="AJ435" s="35"/>
      <c r="AK435" s="73"/>
      <c r="AL435" s="73"/>
      <c r="AM435" s="73"/>
      <c r="AN435" s="35"/>
      <c r="AO435" s="73"/>
      <c r="AP435" s="73"/>
      <c r="AQ435" s="73"/>
      <c r="AR435" s="35"/>
    </row>
    <row r="436" spans="31:44" s="72" customFormat="1" ht="6.95" customHeight="1">
      <c r="AE436" s="73"/>
      <c r="AF436" s="73"/>
      <c r="AG436" s="73"/>
      <c r="AH436" s="73"/>
      <c r="AI436" s="73"/>
      <c r="AJ436" s="35"/>
      <c r="AK436" s="73"/>
      <c r="AL436" s="73"/>
      <c r="AM436" s="73"/>
      <c r="AN436" s="35"/>
      <c r="AO436" s="73"/>
      <c r="AP436" s="73"/>
      <c r="AQ436" s="73"/>
      <c r="AR436" s="35"/>
    </row>
    <row r="437" spans="31:44" s="72" customFormat="1" ht="6.95" customHeight="1">
      <c r="AE437" s="73"/>
      <c r="AF437" s="73"/>
      <c r="AG437" s="73"/>
      <c r="AH437" s="73"/>
      <c r="AI437" s="73"/>
      <c r="AJ437" s="35"/>
      <c r="AK437" s="73"/>
      <c r="AL437" s="73"/>
      <c r="AM437" s="73"/>
      <c r="AN437" s="35"/>
      <c r="AO437" s="73"/>
      <c r="AP437" s="73"/>
      <c r="AQ437" s="73"/>
      <c r="AR437" s="35"/>
    </row>
    <row r="438" spans="31:44" s="72" customFormat="1" ht="6.95" customHeight="1">
      <c r="AE438" s="73"/>
      <c r="AF438" s="73"/>
      <c r="AG438" s="73"/>
      <c r="AH438" s="73"/>
      <c r="AI438" s="73"/>
      <c r="AJ438" s="35"/>
      <c r="AK438" s="73"/>
      <c r="AL438" s="73"/>
      <c r="AM438" s="73"/>
      <c r="AN438" s="35"/>
      <c r="AO438" s="73"/>
      <c r="AP438" s="73"/>
      <c r="AQ438" s="73"/>
      <c r="AR438" s="35"/>
    </row>
    <row r="439" spans="31:44" s="72" customFormat="1" ht="6.95" customHeight="1">
      <c r="AE439" s="73"/>
      <c r="AF439" s="73"/>
      <c r="AG439" s="73"/>
      <c r="AH439" s="73"/>
      <c r="AI439" s="73"/>
      <c r="AJ439" s="35"/>
      <c r="AK439" s="73"/>
      <c r="AL439" s="73"/>
      <c r="AM439" s="73"/>
      <c r="AN439" s="35"/>
      <c r="AO439" s="73"/>
      <c r="AP439" s="73"/>
      <c r="AQ439" s="73"/>
      <c r="AR439" s="35"/>
    </row>
    <row r="440" spans="31:44" s="72" customFormat="1" ht="6.95" customHeight="1">
      <c r="AE440" s="73"/>
      <c r="AF440" s="73"/>
      <c r="AG440" s="73"/>
      <c r="AH440" s="73"/>
      <c r="AI440" s="73"/>
      <c r="AJ440" s="35"/>
      <c r="AK440" s="73"/>
      <c r="AL440" s="73"/>
      <c r="AM440" s="73"/>
      <c r="AN440" s="35"/>
      <c r="AO440" s="73"/>
      <c r="AP440" s="73"/>
      <c r="AQ440" s="73"/>
      <c r="AR440" s="35"/>
    </row>
    <row r="441" spans="31:44" s="78" customFormat="1" ht="6.95" customHeight="1">
      <c r="AE441" s="79"/>
      <c r="AF441" s="79"/>
      <c r="AG441" s="79"/>
      <c r="AH441" s="79"/>
      <c r="AI441" s="79"/>
      <c r="AJ441" s="100"/>
      <c r="AK441" s="79"/>
      <c r="AL441" s="79"/>
      <c r="AM441" s="79"/>
      <c r="AN441" s="100"/>
      <c r="AO441" s="79"/>
      <c r="AP441" s="79"/>
      <c r="AQ441" s="79"/>
      <c r="AR441" s="100"/>
    </row>
    <row r="442" spans="31:44" s="78" customFormat="1" ht="6.95" customHeight="1">
      <c r="AE442" s="79"/>
      <c r="AF442" s="79"/>
      <c r="AG442" s="79"/>
      <c r="AH442" s="79"/>
      <c r="AI442" s="79"/>
      <c r="AJ442" s="100"/>
      <c r="AK442" s="79"/>
      <c r="AL442" s="79"/>
      <c r="AM442" s="79"/>
      <c r="AN442" s="100"/>
      <c r="AO442" s="79"/>
      <c r="AP442" s="79"/>
      <c r="AQ442" s="79"/>
      <c r="AR442" s="100"/>
    </row>
    <row r="443" spans="31:44" s="78" customFormat="1" ht="6.95" customHeight="1">
      <c r="AE443" s="79"/>
      <c r="AF443" s="79"/>
      <c r="AG443" s="79"/>
      <c r="AH443" s="79"/>
      <c r="AI443" s="79"/>
      <c r="AJ443" s="100"/>
      <c r="AK443" s="79"/>
      <c r="AL443" s="79"/>
      <c r="AM443" s="79"/>
      <c r="AN443" s="100"/>
      <c r="AO443" s="79"/>
      <c r="AP443" s="79"/>
      <c r="AQ443" s="79"/>
      <c r="AR443" s="100"/>
    </row>
    <row r="444" spans="31:44" s="78" customFormat="1" ht="6.95" customHeight="1">
      <c r="AE444" s="79"/>
      <c r="AF444" s="79"/>
      <c r="AG444" s="79"/>
      <c r="AH444" s="79"/>
      <c r="AI444" s="79"/>
      <c r="AJ444" s="100"/>
      <c r="AK444" s="79"/>
      <c r="AL444" s="79"/>
      <c r="AM444" s="79"/>
      <c r="AN444" s="100"/>
      <c r="AO444" s="79"/>
      <c r="AP444" s="79"/>
      <c r="AQ444" s="79"/>
      <c r="AR444" s="100"/>
    </row>
    <row r="445" spans="31:44" s="78" customFormat="1" ht="6.95" customHeight="1">
      <c r="AE445" s="79"/>
      <c r="AF445" s="79"/>
      <c r="AG445" s="79"/>
      <c r="AH445" s="79"/>
      <c r="AI445" s="79"/>
      <c r="AJ445" s="100"/>
      <c r="AK445" s="79"/>
      <c r="AL445" s="79"/>
      <c r="AM445" s="79"/>
      <c r="AN445" s="100"/>
      <c r="AO445" s="79"/>
      <c r="AP445" s="79"/>
      <c r="AQ445" s="79"/>
      <c r="AR445" s="100"/>
    </row>
    <row r="446" spans="31:44" s="78" customFormat="1" ht="6.95" customHeight="1">
      <c r="AE446" s="79"/>
      <c r="AF446" s="79"/>
      <c r="AG446" s="79"/>
      <c r="AH446" s="79"/>
      <c r="AI446" s="79"/>
      <c r="AJ446" s="100"/>
      <c r="AK446" s="79"/>
      <c r="AL446" s="79"/>
      <c r="AM446" s="79"/>
      <c r="AN446" s="100"/>
      <c r="AO446" s="79"/>
      <c r="AP446" s="79"/>
      <c r="AQ446" s="79"/>
      <c r="AR446" s="100"/>
    </row>
    <row r="447" spans="31:44" s="78" customFormat="1" ht="6.95" customHeight="1">
      <c r="AE447" s="79"/>
      <c r="AF447" s="79"/>
      <c r="AG447" s="79"/>
      <c r="AH447" s="79"/>
      <c r="AI447" s="79"/>
      <c r="AJ447" s="100"/>
      <c r="AK447" s="79"/>
      <c r="AL447" s="79"/>
      <c r="AM447" s="79"/>
      <c r="AN447" s="100"/>
      <c r="AO447" s="79"/>
      <c r="AP447" s="79"/>
      <c r="AQ447" s="79"/>
      <c r="AR447" s="100"/>
    </row>
    <row r="448" spans="31:44" s="78" customFormat="1" ht="6.95" customHeight="1">
      <c r="AE448" s="79"/>
      <c r="AF448" s="79"/>
      <c r="AG448" s="79"/>
      <c r="AH448" s="79"/>
      <c r="AI448" s="79"/>
      <c r="AJ448" s="100"/>
      <c r="AK448" s="79"/>
      <c r="AL448" s="79"/>
      <c r="AM448" s="79"/>
      <c r="AN448" s="100"/>
      <c r="AO448" s="79"/>
      <c r="AP448" s="79"/>
      <c r="AQ448" s="79"/>
      <c r="AR448" s="100"/>
    </row>
    <row r="449" spans="31:44" s="78" customFormat="1" ht="6.95" customHeight="1">
      <c r="AE449" s="79"/>
      <c r="AF449" s="79"/>
      <c r="AG449" s="79"/>
      <c r="AH449" s="79"/>
      <c r="AI449" s="79"/>
      <c r="AJ449" s="100"/>
      <c r="AK449" s="79"/>
      <c r="AL449" s="79"/>
      <c r="AM449" s="79"/>
      <c r="AN449" s="100"/>
      <c r="AO449" s="79"/>
      <c r="AP449" s="79"/>
      <c r="AQ449" s="79"/>
      <c r="AR449" s="100"/>
    </row>
    <row r="450" spans="31:44" s="78" customFormat="1" ht="6.95" customHeight="1">
      <c r="AE450" s="79"/>
      <c r="AF450" s="79"/>
      <c r="AG450" s="79"/>
      <c r="AH450" s="79"/>
      <c r="AI450" s="79"/>
      <c r="AJ450" s="100"/>
      <c r="AK450" s="79"/>
      <c r="AL450" s="79"/>
      <c r="AM450" s="79"/>
      <c r="AN450" s="100"/>
      <c r="AO450" s="79"/>
      <c r="AP450" s="79"/>
      <c r="AQ450" s="79"/>
      <c r="AR450" s="100"/>
    </row>
    <row r="451" spans="31:44" s="78" customFormat="1" ht="6.95" customHeight="1">
      <c r="AE451" s="79"/>
      <c r="AF451" s="79"/>
      <c r="AG451" s="79"/>
      <c r="AH451" s="79"/>
      <c r="AI451" s="79"/>
      <c r="AJ451" s="100"/>
      <c r="AK451" s="79"/>
      <c r="AL451" s="79"/>
      <c r="AM451" s="79"/>
      <c r="AN451" s="100"/>
      <c r="AO451" s="79"/>
      <c r="AP451" s="79"/>
      <c r="AQ451" s="79"/>
      <c r="AR451" s="100"/>
    </row>
    <row r="452" spans="31:44" s="78" customFormat="1" ht="6.95" customHeight="1">
      <c r="AE452" s="79"/>
      <c r="AF452" s="79"/>
      <c r="AG452" s="79"/>
      <c r="AH452" s="79"/>
      <c r="AI452" s="79"/>
      <c r="AJ452" s="100"/>
      <c r="AK452" s="79"/>
      <c r="AL452" s="79"/>
      <c r="AM452" s="79"/>
      <c r="AN452" s="100"/>
      <c r="AO452" s="79"/>
      <c r="AP452" s="79"/>
      <c r="AQ452" s="79"/>
      <c r="AR452" s="100"/>
    </row>
    <row r="453" spans="31:44" s="78" customFormat="1" ht="6.95" customHeight="1">
      <c r="AE453" s="79"/>
      <c r="AF453" s="79"/>
      <c r="AG453" s="79"/>
      <c r="AH453" s="79"/>
      <c r="AI453" s="79"/>
      <c r="AJ453" s="100"/>
      <c r="AK453" s="79"/>
      <c r="AL453" s="79"/>
      <c r="AM453" s="79"/>
      <c r="AN453" s="100"/>
      <c r="AO453" s="79"/>
      <c r="AP453" s="79"/>
      <c r="AQ453" s="79"/>
      <c r="AR453" s="100"/>
    </row>
    <row r="454" spans="31:44" s="78" customFormat="1" ht="6.95" customHeight="1">
      <c r="AE454" s="79"/>
      <c r="AF454" s="79"/>
      <c r="AG454" s="79"/>
      <c r="AH454" s="79"/>
      <c r="AI454" s="79"/>
      <c r="AJ454" s="100"/>
      <c r="AK454" s="79"/>
      <c r="AL454" s="79"/>
      <c r="AM454" s="79"/>
      <c r="AN454" s="100"/>
      <c r="AO454" s="79"/>
      <c r="AP454" s="79"/>
      <c r="AQ454" s="79"/>
      <c r="AR454" s="100"/>
    </row>
    <row r="455" spans="31:44" s="78" customFormat="1" ht="6.95" customHeight="1">
      <c r="AE455" s="79"/>
      <c r="AF455" s="79"/>
      <c r="AG455" s="79"/>
      <c r="AH455" s="79"/>
      <c r="AI455" s="79"/>
      <c r="AJ455" s="100"/>
      <c r="AK455" s="79"/>
      <c r="AL455" s="79"/>
      <c r="AM455" s="79"/>
      <c r="AN455" s="100"/>
      <c r="AO455" s="79"/>
      <c r="AP455" s="79"/>
      <c r="AQ455" s="79"/>
      <c r="AR455" s="100"/>
    </row>
    <row r="456" spans="31:44" s="78" customFormat="1" ht="6.95" customHeight="1">
      <c r="AE456" s="79"/>
      <c r="AF456" s="79"/>
      <c r="AG456" s="79"/>
      <c r="AH456" s="79"/>
      <c r="AI456" s="79"/>
      <c r="AJ456" s="100"/>
      <c r="AK456" s="79"/>
      <c r="AL456" s="79"/>
      <c r="AM456" s="79"/>
      <c r="AN456" s="100"/>
      <c r="AO456" s="79"/>
      <c r="AP456" s="79"/>
      <c r="AQ456" s="79"/>
      <c r="AR456" s="100"/>
    </row>
    <row r="457" spans="31:44" s="78" customFormat="1" ht="6.95" customHeight="1">
      <c r="AE457" s="79"/>
      <c r="AF457" s="79"/>
      <c r="AG457" s="79"/>
      <c r="AH457" s="79"/>
      <c r="AI457" s="79"/>
      <c r="AJ457" s="100"/>
      <c r="AK457" s="79"/>
      <c r="AL457" s="79"/>
      <c r="AM457" s="79"/>
      <c r="AN457" s="100"/>
      <c r="AO457" s="79"/>
      <c r="AP457" s="79"/>
      <c r="AQ457" s="79"/>
      <c r="AR457" s="100"/>
    </row>
    <row r="458" spans="31:44" s="78" customFormat="1" ht="6.95" customHeight="1">
      <c r="AE458" s="79"/>
      <c r="AF458" s="79"/>
      <c r="AG458" s="79"/>
      <c r="AH458" s="79"/>
      <c r="AI458" s="79"/>
      <c r="AJ458" s="100"/>
      <c r="AK458" s="79"/>
      <c r="AL458" s="79"/>
      <c r="AM458" s="79"/>
      <c r="AN458" s="100"/>
      <c r="AO458" s="79"/>
      <c r="AP458" s="79"/>
      <c r="AQ458" s="79"/>
      <c r="AR458" s="100"/>
    </row>
    <row r="459" spans="31:44" s="78" customFormat="1" ht="6.95" customHeight="1">
      <c r="AE459" s="79"/>
      <c r="AF459" s="79"/>
      <c r="AG459" s="79"/>
      <c r="AH459" s="79"/>
      <c r="AI459" s="79"/>
      <c r="AJ459" s="100"/>
      <c r="AK459" s="79"/>
      <c r="AL459" s="79"/>
      <c r="AM459" s="79"/>
      <c r="AN459" s="100"/>
      <c r="AO459" s="79"/>
      <c r="AP459" s="79"/>
      <c r="AQ459" s="79"/>
      <c r="AR459" s="100"/>
    </row>
    <row r="460" spans="31:44" s="78" customFormat="1" ht="6.95" customHeight="1">
      <c r="AE460" s="79"/>
      <c r="AF460" s="79"/>
      <c r="AG460" s="79"/>
      <c r="AH460" s="79"/>
      <c r="AI460" s="79"/>
      <c r="AJ460" s="100"/>
      <c r="AK460" s="79"/>
      <c r="AL460" s="79"/>
      <c r="AM460" s="79"/>
      <c r="AN460" s="100"/>
      <c r="AO460" s="79"/>
      <c r="AP460" s="79"/>
      <c r="AQ460" s="79"/>
      <c r="AR460" s="100"/>
    </row>
    <row r="461" spans="31:44" s="78" customFormat="1" ht="6.95" customHeight="1">
      <c r="AE461" s="79"/>
      <c r="AF461" s="79"/>
      <c r="AG461" s="79"/>
      <c r="AH461" s="79"/>
      <c r="AI461" s="79"/>
      <c r="AJ461" s="100"/>
      <c r="AK461" s="79"/>
      <c r="AL461" s="79"/>
      <c r="AM461" s="79"/>
      <c r="AN461" s="100"/>
      <c r="AO461" s="79"/>
      <c r="AP461" s="79"/>
      <c r="AQ461" s="79"/>
      <c r="AR461" s="100"/>
    </row>
    <row r="462" spans="31:44" s="78" customFormat="1" ht="6.95" customHeight="1">
      <c r="AE462" s="79"/>
      <c r="AF462" s="79"/>
      <c r="AG462" s="79"/>
      <c r="AH462" s="79"/>
      <c r="AI462" s="79"/>
      <c r="AJ462" s="100"/>
      <c r="AK462" s="79"/>
      <c r="AL462" s="79"/>
      <c r="AM462" s="79"/>
      <c r="AN462" s="100"/>
      <c r="AO462" s="79"/>
      <c r="AP462" s="79"/>
      <c r="AQ462" s="79"/>
      <c r="AR462" s="100"/>
    </row>
    <row r="463" spans="31:44" s="78" customFormat="1" ht="6.95" customHeight="1">
      <c r="AE463" s="79"/>
      <c r="AF463" s="79"/>
      <c r="AG463" s="79"/>
      <c r="AH463" s="79"/>
      <c r="AI463" s="79"/>
      <c r="AJ463" s="100"/>
      <c r="AK463" s="79"/>
      <c r="AL463" s="79"/>
      <c r="AM463" s="79"/>
      <c r="AN463" s="100"/>
      <c r="AO463" s="79"/>
      <c r="AP463" s="79"/>
      <c r="AQ463" s="79"/>
      <c r="AR463" s="100"/>
    </row>
    <row r="464" spans="31:44" s="78" customFormat="1" ht="6.95" customHeight="1">
      <c r="AE464" s="79"/>
      <c r="AF464" s="79"/>
      <c r="AG464" s="79"/>
      <c r="AH464" s="79"/>
      <c r="AI464" s="79"/>
      <c r="AJ464" s="100"/>
      <c r="AK464" s="79"/>
      <c r="AL464" s="79"/>
      <c r="AM464" s="79"/>
      <c r="AN464" s="100"/>
      <c r="AO464" s="79"/>
      <c r="AP464" s="79"/>
      <c r="AQ464" s="79"/>
      <c r="AR464" s="100"/>
    </row>
    <row r="465" spans="1:44" s="78" customFormat="1" ht="6.95" customHeight="1">
      <c r="AE465" s="79"/>
      <c r="AF465" s="79"/>
      <c r="AG465" s="79"/>
      <c r="AH465" s="79"/>
      <c r="AI465" s="79"/>
      <c r="AJ465" s="100"/>
      <c r="AK465" s="79"/>
      <c r="AL465" s="79"/>
      <c r="AM465" s="79"/>
      <c r="AN465" s="100"/>
      <c r="AO465" s="79"/>
      <c r="AP465" s="79"/>
      <c r="AQ465" s="79"/>
      <c r="AR465" s="100"/>
    </row>
    <row r="466" spans="1:44" s="78" customFormat="1" ht="6.95" customHeight="1">
      <c r="AE466" s="79"/>
      <c r="AF466" s="79"/>
      <c r="AG466" s="79"/>
      <c r="AH466" s="79"/>
      <c r="AI466" s="79"/>
      <c r="AJ466" s="100"/>
      <c r="AK466" s="79"/>
      <c r="AL466" s="79"/>
      <c r="AM466" s="79"/>
      <c r="AN466" s="100"/>
      <c r="AO466" s="79"/>
      <c r="AP466" s="79"/>
      <c r="AQ466" s="79"/>
      <c r="AR466" s="100"/>
    </row>
    <row r="467" spans="1:44" s="78" customFormat="1" ht="6.95" customHeight="1">
      <c r="AE467" s="79"/>
      <c r="AF467" s="79"/>
      <c r="AG467" s="79"/>
      <c r="AH467" s="79"/>
      <c r="AI467" s="79"/>
      <c r="AJ467" s="100"/>
      <c r="AK467" s="79"/>
      <c r="AL467" s="79"/>
      <c r="AM467" s="79"/>
      <c r="AN467" s="100"/>
      <c r="AO467" s="79"/>
      <c r="AP467" s="79"/>
      <c r="AQ467" s="79"/>
      <c r="AR467" s="100"/>
    </row>
    <row r="468" spans="1:44" s="48" customFormat="1" ht="10.7" customHeight="1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80"/>
      <c r="AE468" s="81"/>
      <c r="AF468" s="81"/>
      <c r="AG468" s="81"/>
      <c r="AH468" s="81"/>
      <c r="AI468" s="81"/>
      <c r="AJ468" s="29"/>
      <c r="AK468" s="81"/>
      <c r="AL468" s="81"/>
      <c r="AM468" s="81"/>
      <c r="AN468" s="29"/>
      <c r="AO468" s="81"/>
      <c r="AP468" s="81"/>
      <c r="AQ468" s="81"/>
      <c r="AR468" s="29"/>
    </row>
    <row r="469" spans="1:44" s="48" customFormat="1" ht="10.7" customHeight="1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80"/>
      <c r="AE469" s="81"/>
      <c r="AF469" s="81"/>
      <c r="AG469" s="81"/>
      <c r="AH469" s="81"/>
      <c r="AI469" s="81"/>
      <c r="AJ469" s="29"/>
      <c r="AK469" s="81"/>
      <c r="AL469" s="81"/>
      <c r="AM469" s="81"/>
      <c r="AN469" s="29"/>
      <c r="AO469" s="81"/>
      <c r="AP469" s="81"/>
      <c r="AQ469" s="81"/>
      <c r="AR469" s="29"/>
    </row>
    <row r="470" spans="1:44" s="48" customFormat="1" ht="10.7" customHeight="1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80"/>
      <c r="AE470" s="81"/>
      <c r="AF470" s="81"/>
      <c r="AG470" s="81"/>
      <c r="AH470" s="81"/>
      <c r="AI470" s="81"/>
      <c r="AJ470" s="29"/>
      <c r="AK470" s="81"/>
      <c r="AL470" s="81"/>
      <c r="AM470" s="81"/>
      <c r="AN470" s="29"/>
      <c r="AO470" s="81"/>
      <c r="AP470" s="81"/>
      <c r="AQ470" s="81"/>
      <c r="AR470" s="29"/>
    </row>
    <row r="471" spans="1:44" s="48" customFormat="1" ht="10.7" customHeight="1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80"/>
      <c r="AE471" s="81"/>
      <c r="AF471" s="81"/>
      <c r="AG471" s="81"/>
      <c r="AH471" s="81"/>
      <c r="AI471" s="81"/>
      <c r="AJ471" s="29"/>
      <c r="AK471" s="81"/>
      <c r="AL471" s="81"/>
      <c r="AM471" s="81"/>
      <c r="AN471" s="29"/>
      <c r="AO471" s="81"/>
      <c r="AP471" s="81"/>
      <c r="AQ471" s="81"/>
      <c r="AR471" s="29"/>
    </row>
    <row r="472" spans="1:44" s="48" customFormat="1" ht="10.7" customHeight="1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80"/>
      <c r="AE472" s="81"/>
      <c r="AF472" s="81"/>
      <c r="AG472" s="81"/>
      <c r="AH472" s="81"/>
      <c r="AI472" s="81"/>
      <c r="AJ472" s="29"/>
      <c r="AK472" s="81"/>
      <c r="AL472" s="81"/>
      <c r="AM472" s="81"/>
      <c r="AN472" s="29"/>
      <c r="AO472" s="81"/>
      <c r="AP472" s="81"/>
      <c r="AQ472" s="81"/>
      <c r="AR472" s="29"/>
    </row>
    <row r="473" spans="1:44" s="48" customFormat="1" ht="10.7" customHeight="1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80"/>
      <c r="AE473" s="81"/>
      <c r="AF473" s="81"/>
      <c r="AG473" s="81"/>
      <c r="AH473" s="81"/>
      <c r="AI473" s="81"/>
      <c r="AJ473" s="29"/>
      <c r="AK473" s="81"/>
      <c r="AL473" s="81"/>
      <c r="AM473" s="81"/>
      <c r="AN473" s="29"/>
      <c r="AO473" s="81"/>
      <c r="AP473" s="81"/>
      <c r="AQ473" s="81"/>
      <c r="AR473" s="29"/>
    </row>
    <row r="474" spans="1:44" s="48" customFormat="1" ht="10.7" customHeight="1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80"/>
      <c r="AE474" s="81"/>
      <c r="AF474" s="81"/>
      <c r="AG474" s="81"/>
      <c r="AH474" s="81"/>
      <c r="AI474" s="81"/>
      <c r="AJ474" s="29"/>
      <c r="AK474" s="81"/>
      <c r="AL474" s="81"/>
      <c r="AM474" s="81"/>
      <c r="AN474" s="29"/>
      <c r="AO474" s="81"/>
      <c r="AP474" s="81"/>
      <c r="AQ474" s="81"/>
      <c r="AR474" s="29"/>
    </row>
    <row r="475" spans="1:44" s="48" customFormat="1" ht="10.7" customHeight="1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80"/>
      <c r="AE475" s="81"/>
      <c r="AF475" s="81"/>
      <c r="AG475" s="81"/>
      <c r="AH475" s="81"/>
      <c r="AI475" s="81"/>
      <c r="AJ475" s="29"/>
      <c r="AK475" s="81"/>
      <c r="AL475" s="81"/>
      <c r="AM475" s="81"/>
      <c r="AN475" s="29"/>
      <c r="AO475" s="81"/>
      <c r="AP475" s="81"/>
      <c r="AQ475" s="81"/>
      <c r="AR475" s="29"/>
    </row>
    <row r="476" spans="1:44" s="48" customFormat="1" ht="10.7" customHeight="1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80"/>
      <c r="AE476" s="81"/>
      <c r="AF476" s="81"/>
      <c r="AG476" s="81"/>
      <c r="AH476" s="81"/>
      <c r="AI476" s="81"/>
      <c r="AJ476" s="29"/>
      <c r="AK476" s="81"/>
      <c r="AL476" s="81"/>
      <c r="AM476" s="81"/>
      <c r="AN476" s="29"/>
      <c r="AO476" s="81"/>
      <c r="AP476" s="81"/>
      <c r="AQ476" s="81"/>
      <c r="AR476" s="29"/>
    </row>
    <row r="477" spans="1:44" s="48" customFormat="1" ht="10.7" customHeight="1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80"/>
      <c r="AE477" s="81"/>
      <c r="AF477" s="81"/>
      <c r="AG477" s="81"/>
      <c r="AH477" s="81"/>
      <c r="AI477" s="81"/>
      <c r="AJ477" s="29"/>
      <c r="AK477" s="81"/>
      <c r="AL477" s="81"/>
      <c r="AM477" s="81"/>
      <c r="AN477" s="29"/>
      <c r="AO477" s="81"/>
      <c r="AP477" s="81"/>
      <c r="AQ477" s="81"/>
      <c r="AR477" s="29"/>
    </row>
    <row r="478" spans="1:44" s="48" customFormat="1" ht="10.7" customHeight="1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80"/>
      <c r="AE478" s="81"/>
      <c r="AF478" s="81"/>
      <c r="AG478" s="81"/>
      <c r="AH478" s="81"/>
      <c r="AI478" s="81"/>
      <c r="AJ478" s="29"/>
      <c r="AK478" s="81"/>
      <c r="AL478" s="81"/>
      <c r="AM478" s="81"/>
      <c r="AN478" s="29"/>
      <c r="AO478" s="81"/>
      <c r="AP478" s="81"/>
      <c r="AQ478" s="81"/>
      <c r="AR478" s="29"/>
    </row>
    <row r="479" spans="1:44" s="48" customFormat="1" ht="10.7" customHeight="1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80"/>
      <c r="AE479" s="81"/>
      <c r="AF479" s="81"/>
      <c r="AG479" s="81"/>
      <c r="AH479" s="81"/>
      <c r="AI479" s="81"/>
      <c r="AJ479" s="29"/>
      <c r="AK479" s="81"/>
      <c r="AL479" s="81"/>
      <c r="AM479" s="81"/>
      <c r="AN479" s="29"/>
      <c r="AO479" s="81"/>
      <c r="AP479" s="81"/>
      <c r="AQ479" s="81"/>
      <c r="AR479" s="29"/>
    </row>
    <row r="480" spans="1:44" s="48" customFormat="1" ht="10.7" customHeight="1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80"/>
      <c r="AE480" s="81"/>
      <c r="AF480" s="81"/>
      <c r="AG480" s="81"/>
      <c r="AH480" s="81"/>
      <c r="AI480" s="81"/>
      <c r="AJ480" s="29"/>
      <c r="AK480" s="81"/>
      <c r="AL480" s="81"/>
      <c r="AM480" s="81"/>
      <c r="AN480" s="29"/>
      <c r="AO480" s="81"/>
      <c r="AP480" s="81"/>
      <c r="AQ480" s="81"/>
      <c r="AR480" s="29"/>
    </row>
    <row r="481" spans="1:44" s="48" customFormat="1" ht="10.7" customHeight="1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80"/>
      <c r="AE481" s="81"/>
      <c r="AF481" s="81"/>
      <c r="AG481" s="81"/>
      <c r="AH481" s="81"/>
      <c r="AI481" s="81"/>
      <c r="AJ481" s="29"/>
      <c r="AK481" s="81"/>
      <c r="AL481" s="81"/>
      <c r="AM481" s="81"/>
      <c r="AN481" s="29"/>
      <c r="AO481" s="81"/>
      <c r="AP481" s="81"/>
      <c r="AQ481" s="81"/>
      <c r="AR481" s="29"/>
    </row>
    <row r="482" spans="1:44" s="48" customFormat="1" ht="10.7" customHeight="1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80"/>
      <c r="AE482" s="81"/>
      <c r="AF482" s="81"/>
      <c r="AG482" s="81"/>
      <c r="AH482" s="81"/>
      <c r="AI482" s="81"/>
      <c r="AJ482" s="29"/>
      <c r="AK482" s="81"/>
      <c r="AL482" s="81"/>
      <c r="AM482" s="81"/>
      <c r="AN482" s="29"/>
      <c r="AO482" s="81"/>
      <c r="AP482" s="81"/>
      <c r="AQ482" s="81"/>
      <c r="AR482" s="29"/>
    </row>
    <row r="483" spans="1:44" s="48" customFormat="1" ht="10.7" customHeight="1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80"/>
      <c r="AE483" s="81"/>
      <c r="AF483" s="81"/>
      <c r="AG483" s="81"/>
      <c r="AH483" s="81"/>
      <c r="AI483" s="81"/>
      <c r="AJ483" s="29"/>
      <c r="AK483" s="81"/>
      <c r="AL483" s="81"/>
      <c r="AM483" s="81"/>
      <c r="AN483" s="29"/>
      <c r="AO483" s="81"/>
      <c r="AP483" s="81"/>
      <c r="AQ483" s="81"/>
      <c r="AR483" s="29"/>
    </row>
    <row r="484" spans="1:44" s="48" customFormat="1" ht="10.7" customHeight="1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80"/>
      <c r="AE484" s="81"/>
      <c r="AF484" s="81"/>
      <c r="AG484" s="81"/>
      <c r="AH484" s="81"/>
      <c r="AI484" s="81"/>
      <c r="AJ484" s="29"/>
      <c r="AK484" s="81"/>
      <c r="AL484" s="81"/>
      <c r="AM484" s="81"/>
      <c r="AN484" s="29"/>
      <c r="AO484" s="81"/>
      <c r="AP484" s="81"/>
      <c r="AQ484" s="81"/>
      <c r="AR484" s="29"/>
    </row>
    <row r="485" spans="1:44" s="48" customFormat="1" ht="10.7" customHeight="1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80"/>
      <c r="AE485" s="81"/>
      <c r="AF485" s="81"/>
      <c r="AG485" s="81"/>
      <c r="AH485" s="81"/>
      <c r="AI485" s="81"/>
      <c r="AJ485" s="29"/>
      <c r="AK485" s="81"/>
      <c r="AL485" s="81"/>
      <c r="AM485" s="81"/>
      <c r="AN485" s="29"/>
      <c r="AO485" s="81"/>
      <c r="AP485" s="81"/>
      <c r="AQ485" s="81"/>
      <c r="AR485" s="29"/>
    </row>
    <row r="486" spans="1:44" s="48" customFormat="1" ht="10.7" customHeight="1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80"/>
      <c r="AE486" s="81"/>
      <c r="AF486" s="81"/>
      <c r="AG486" s="81"/>
      <c r="AH486" s="81"/>
      <c r="AI486" s="81"/>
      <c r="AJ486" s="29"/>
      <c r="AK486" s="81"/>
      <c r="AL486" s="81"/>
      <c r="AM486" s="81"/>
      <c r="AN486" s="29"/>
      <c r="AO486" s="81"/>
      <c r="AP486" s="81"/>
      <c r="AQ486" s="81"/>
      <c r="AR486" s="29"/>
    </row>
    <row r="487" spans="1:44" s="48" customFormat="1" ht="10.7" customHeight="1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80"/>
      <c r="AE487" s="81"/>
      <c r="AF487" s="81"/>
      <c r="AG487" s="81"/>
      <c r="AH487" s="81"/>
      <c r="AI487" s="81"/>
      <c r="AJ487" s="29"/>
      <c r="AK487" s="81"/>
      <c r="AL487" s="81"/>
      <c r="AM487" s="81"/>
      <c r="AN487" s="29"/>
      <c r="AO487" s="81"/>
      <c r="AP487" s="81"/>
      <c r="AQ487" s="81"/>
      <c r="AR487" s="29"/>
    </row>
    <row r="488" spans="1:44" s="48" customFormat="1" ht="10.7" customHeight="1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80"/>
      <c r="AE488" s="81"/>
      <c r="AF488" s="81"/>
      <c r="AG488" s="81"/>
      <c r="AH488" s="81"/>
      <c r="AI488" s="81"/>
      <c r="AJ488" s="29"/>
      <c r="AK488" s="81"/>
      <c r="AL488" s="81"/>
      <c r="AM488" s="81"/>
      <c r="AN488" s="29"/>
      <c r="AO488" s="81"/>
      <c r="AP488" s="81"/>
      <c r="AQ488" s="81"/>
      <c r="AR488" s="29"/>
    </row>
    <row r="489" spans="1:44" s="48" customFormat="1" ht="10.7" customHeight="1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80"/>
      <c r="AE489" s="81"/>
      <c r="AF489" s="81"/>
      <c r="AG489" s="81"/>
      <c r="AH489" s="81"/>
      <c r="AI489" s="81"/>
      <c r="AJ489" s="29"/>
      <c r="AK489" s="81"/>
      <c r="AL489" s="81"/>
      <c r="AM489" s="81"/>
      <c r="AN489" s="29"/>
      <c r="AO489" s="81"/>
      <c r="AP489" s="81"/>
      <c r="AQ489" s="81"/>
      <c r="AR489" s="29"/>
    </row>
    <row r="490" spans="1:44" s="48" customFormat="1" ht="10.7" customHeight="1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80"/>
      <c r="AE490" s="81"/>
      <c r="AF490" s="81"/>
      <c r="AG490" s="81"/>
      <c r="AH490" s="81"/>
      <c r="AI490" s="81"/>
      <c r="AJ490" s="29"/>
      <c r="AK490" s="81"/>
      <c r="AL490" s="81"/>
      <c r="AM490" s="81"/>
      <c r="AN490" s="29"/>
      <c r="AO490" s="81"/>
      <c r="AP490" s="81"/>
      <c r="AQ490" s="81"/>
      <c r="AR490" s="29"/>
    </row>
    <row r="491" spans="1:44" s="48" customFormat="1" ht="10.7" customHeight="1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80"/>
      <c r="AE491" s="81"/>
      <c r="AF491" s="81"/>
      <c r="AG491" s="81"/>
      <c r="AH491" s="81"/>
      <c r="AI491" s="81"/>
      <c r="AJ491" s="29"/>
      <c r="AK491" s="81"/>
      <c r="AL491" s="81"/>
      <c r="AM491" s="81"/>
      <c r="AN491" s="29"/>
      <c r="AO491" s="81"/>
      <c r="AP491" s="81"/>
      <c r="AQ491" s="81"/>
      <c r="AR491" s="29"/>
    </row>
    <row r="492" spans="1:44" s="48" customFormat="1" ht="10.7" customHeight="1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80"/>
      <c r="AE492" s="81"/>
      <c r="AF492" s="81"/>
      <c r="AG492" s="81"/>
      <c r="AH492" s="81"/>
      <c r="AI492" s="81"/>
      <c r="AJ492" s="29"/>
      <c r="AK492" s="81"/>
      <c r="AL492" s="81"/>
      <c r="AM492" s="81"/>
      <c r="AN492" s="29"/>
      <c r="AO492" s="81"/>
      <c r="AP492" s="81"/>
      <c r="AQ492" s="81"/>
      <c r="AR492" s="29"/>
    </row>
    <row r="493" spans="1:44" s="48" customFormat="1" ht="10.7" customHeight="1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80"/>
      <c r="AE493" s="81"/>
      <c r="AF493" s="81"/>
      <c r="AG493" s="81"/>
      <c r="AH493" s="81"/>
      <c r="AI493" s="81"/>
      <c r="AJ493" s="29"/>
      <c r="AK493" s="81"/>
      <c r="AL493" s="81"/>
      <c r="AM493" s="81"/>
      <c r="AN493" s="29"/>
      <c r="AO493" s="81"/>
      <c r="AP493" s="81"/>
      <c r="AQ493" s="81"/>
      <c r="AR493" s="29"/>
    </row>
    <row r="494" spans="1:44" s="48" customFormat="1" ht="10.7" customHeight="1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80"/>
      <c r="AE494" s="81"/>
      <c r="AF494" s="81"/>
      <c r="AG494" s="81"/>
      <c r="AH494" s="81"/>
      <c r="AI494" s="81"/>
      <c r="AJ494" s="29"/>
      <c r="AK494" s="81"/>
      <c r="AL494" s="81"/>
      <c r="AM494" s="81"/>
      <c r="AN494" s="29"/>
      <c r="AO494" s="81"/>
      <c r="AP494" s="81"/>
      <c r="AQ494" s="81"/>
      <c r="AR494" s="29"/>
    </row>
    <row r="495" spans="1:44" s="48" customFormat="1" ht="10.7" customHeight="1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80"/>
      <c r="AE495" s="81"/>
      <c r="AF495" s="81"/>
      <c r="AG495" s="81"/>
      <c r="AH495" s="81"/>
      <c r="AI495" s="81"/>
      <c r="AJ495" s="29"/>
      <c r="AK495" s="81"/>
      <c r="AL495" s="81"/>
      <c r="AM495" s="81"/>
      <c r="AN495" s="29"/>
      <c r="AO495" s="81"/>
      <c r="AP495" s="81"/>
      <c r="AQ495" s="81"/>
      <c r="AR495" s="29"/>
    </row>
    <row r="496" spans="1:44" s="48" customFormat="1" ht="10.7" customHeight="1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  <c r="AE496" s="81"/>
      <c r="AF496" s="81"/>
      <c r="AG496" s="81"/>
      <c r="AH496" s="81"/>
      <c r="AI496" s="81"/>
      <c r="AJ496" s="29"/>
      <c r="AK496" s="81"/>
      <c r="AL496" s="81"/>
      <c r="AM496" s="81"/>
      <c r="AN496" s="29"/>
      <c r="AO496" s="81"/>
      <c r="AP496" s="81"/>
      <c r="AQ496" s="81"/>
      <c r="AR496" s="29"/>
    </row>
    <row r="497" spans="1:44" s="48" customFormat="1" ht="10.7" customHeight="1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80"/>
      <c r="AE497" s="81"/>
      <c r="AF497" s="81"/>
      <c r="AG497" s="81"/>
      <c r="AH497" s="81"/>
      <c r="AI497" s="81"/>
      <c r="AJ497" s="29"/>
      <c r="AK497" s="81"/>
      <c r="AL497" s="81"/>
      <c r="AM497" s="81"/>
      <c r="AN497" s="29"/>
      <c r="AO497" s="81"/>
      <c r="AP497" s="81"/>
      <c r="AQ497" s="81"/>
      <c r="AR497" s="29"/>
    </row>
    <row r="498" spans="1:44" s="48" customFormat="1" ht="10.7" customHeight="1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80"/>
      <c r="AE498" s="81"/>
      <c r="AF498" s="81"/>
      <c r="AG498" s="81"/>
      <c r="AH498" s="81"/>
      <c r="AI498" s="81"/>
      <c r="AJ498" s="29"/>
      <c r="AK498" s="81"/>
      <c r="AL498" s="81"/>
      <c r="AM498" s="81"/>
      <c r="AN498" s="29"/>
      <c r="AO498" s="81"/>
      <c r="AP498" s="81"/>
      <c r="AQ498" s="81"/>
      <c r="AR498" s="29"/>
    </row>
    <row r="499" spans="1:44" s="48" customFormat="1" ht="10.7" customHeight="1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80"/>
      <c r="AE499" s="81"/>
      <c r="AF499" s="81"/>
      <c r="AG499" s="81"/>
      <c r="AH499" s="81"/>
      <c r="AI499" s="81"/>
      <c r="AJ499" s="29"/>
      <c r="AK499" s="81"/>
      <c r="AL499" s="81"/>
      <c r="AM499" s="81"/>
      <c r="AN499" s="29"/>
      <c r="AO499" s="81"/>
      <c r="AP499" s="81"/>
      <c r="AQ499" s="81"/>
      <c r="AR499" s="29"/>
    </row>
    <row r="500" spans="1:44" s="48" customFormat="1" ht="10.7" customHeight="1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80"/>
      <c r="AE500" s="81"/>
      <c r="AF500" s="81"/>
      <c r="AG500" s="81"/>
      <c r="AH500" s="81"/>
      <c r="AI500" s="81"/>
      <c r="AJ500" s="29"/>
      <c r="AK500" s="81"/>
      <c r="AL500" s="81"/>
      <c r="AM500" s="81"/>
      <c r="AN500" s="29"/>
      <c r="AO500" s="81"/>
      <c r="AP500" s="81"/>
      <c r="AQ500" s="81"/>
      <c r="AR500" s="29"/>
    </row>
    <row r="501" spans="1:44" s="48" customFormat="1" ht="10.7" customHeight="1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1"/>
      <c r="AF501" s="81"/>
      <c r="AG501" s="81"/>
      <c r="AH501" s="81"/>
      <c r="AI501" s="81"/>
      <c r="AJ501" s="29"/>
      <c r="AK501" s="81"/>
      <c r="AL501" s="81"/>
      <c r="AM501" s="81"/>
      <c r="AN501" s="29"/>
      <c r="AO501" s="81"/>
      <c r="AP501" s="81"/>
      <c r="AQ501" s="81"/>
      <c r="AR501" s="29"/>
    </row>
    <row r="502" spans="1:44" s="48" customFormat="1" ht="10.7" customHeight="1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80"/>
      <c r="AE502" s="81"/>
      <c r="AF502" s="81"/>
      <c r="AG502" s="81"/>
      <c r="AH502" s="81"/>
      <c r="AI502" s="81"/>
      <c r="AJ502" s="29"/>
      <c r="AK502" s="81"/>
      <c r="AL502" s="81"/>
      <c r="AM502" s="81"/>
      <c r="AN502" s="29"/>
      <c r="AO502" s="81"/>
      <c r="AP502" s="81"/>
      <c r="AQ502" s="81"/>
      <c r="AR502" s="29"/>
    </row>
    <row r="503" spans="1:44" s="48" customFormat="1" ht="10.7" customHeight="1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80"/>
      <c r="AE503" s="81"/>
      <c r="AF503" s="81"/>
      <c r="AG503" s="81"/>
      <c r="AH503" s="81"/>
      <c r="AI503" s="81"/>
      <c r="AJ503" s="29"/>
      <c r="AK503" s="81"/>
      <c r="AL503" s="81"/>
      <c r="AM503" s="81"/>
      <c r="AN503" s="29"/>
      <c r="AO503" s="81"/>
      <c r="AP503" s="81"/>
      <c r="AQ503" s="81"/>
      <c r="AR503" s="29"/>
    </row>
    <row r="504" spans="1:44" s="48" customFormat="1" ht="10.7" customHeight="1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80"/>
      <c r="AE504" s="81"/>
      <c r="AF504" s="81"/>
      <c r="AG504" s="81"/>
      <c r="AH504" s="81"/>
      <c r="AI504" s="81"/>
      <c r="AJ504" s="29"/>
      <c r="AK504" s="81"/>
      <c r="AL504" s="81"/>
      <c r="AM504" s="81"/>
      <c r="AN504" s="29"/>
      <c r="AO504" s="81"/>
      <c r="AP504" s="81"/>
      <c r="AQ504" s="81"/>
      <c r="AR504" s="29"/>
    </row>
    <row r="505" spans="1:44" s="48" customFormat="1" ht="10.7" customHeight="1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80"/>
      <c r="AE505" s="81"/>
      <c r="AF505" s="81"/>
      <c r="AG505" s="81"/>
      <c r="AH505" s="81"/>
      <c r="AI505" s="81"/>
      <c r="AJ505" s="29"/>
      <c r="AK505" s="81"/>
      <c r="AL505" s="81"/>
      <c r="AM505" s="81"/>
      <c r="AN505" s="29"/>
      <c r="AO505" s="81"/>
      <c r="AP505" s="81"/>
      <c r="AQ505" s="81"/>
      <c r="AR505" s="29"/>
    </row>
    <row r="506" spans="1:44" s="48" customFormat="1" ht="10.7" customHeight="1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80"/>
      <c r="AE506" s="81"/>
      <c r="AF506" s="81"/>
      <c r="AG506" s="81"/>
      <c r="AH506" s="81"/>
      <c r="AI506" s="81"/>
      <c r="AJ506" s="29"/>
      <c r="AK506" s="81"/>
      <c r="AL506" s="81"/>
      <c r="AM506" s="81"/>
      <c r="AN506" s="29"/>
      <c r="AO506" s="81"/>
      <c r="AP506" s="81"/>
      <c r="AQ506" s="81"/>
      <c r="AR506" s="29"/>
    </row>
    <row r="507" spans="1:44" s="48" customFormat="1" ht="10.7" customHeight="1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80"/>
      <c r="AE507" s="81"/>
      <c r="AF507" s="81"/>
      <c r="AG507" s="81"/>
      <c r="AH507" s="81"/>
      <c r="AI507" s="81"/>
      <c r="AJ507" s="29"/>
      <c r="AK507" s="81"/>
      <c r="AL507" s="81"/>
      <c r="AM507" s="81"/>
      <c r="AN507" s="29"/>
      <c r="AO507" s="81"/>
      <c r="AP507" s="81"/>
      <c r="AQ507" s="81"/>
      <c r="AR507" s="29"/>
    </row>
    <row r="508" spans="1:44" s="48" customFormat="1" ht="10.7" customHeight="1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80"/>
      <c r="AE508" s="81"/>
      <c r="AF508" s="81"/>
      <c r="AG508" s="81"/>
      <c r="AH508" s="81"/>
      <c r="AI508" s="81"/>
      <c r="AJ508" s="29"/>
      <c r="AK508" s="81"/>
      <c r="AL508" s="81"/>
      <c r="AM508" s="81"/>
      <c r="AN508" s="29"/>
      <c r="AO508" s="81"/>
      <c r="AP508" s="81"/>
      <c r="AQ508" s="81"/>
      <c r="AR508" s="29"/>
    </row>
    <row r="509" spans="1:44" s="48" customFormat="1" ht="10.7" customHeight="1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80"/>
      <c r="AE509" s="81"/>
      <c r="AF509" s="81"/>
      <c r="AG509" s="81"/>
      <c r="AH509" s="81"/>
      <c r="AI509" s="81"/>
      <c r="AJ509" s="29"/>
      <c r="AK509" s="81"/>
      <c r="AL509" s="81"/>
      <c r="AM509" s="81"/>
      <c r="AN509" s="29"/>
      <c r="AO509" s="81"/>
      <c r="AP509" s="81"/>
      <c r="AQ509" s="81"/>
      <c r="AR509" s="29"/>
    </row>
    <row r="510" spans="1:44" s="48" customFormat="1" ht="10.7" customHeight="1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80"/>
      <c r="AE510" s="81"/>
      <c r="AF510" s="81"/>
      <c r="AG510" s="81"/>
      <c r="AH510" s="81"/>
      <c r="AI510" s="81"/>
      <c r="AJ510" s="29"/>
      <c r="AK510" s="81"/>
      <c r="AL510" s="81"/>
      <c r="AM510" s="81"/>
      <c r="AN510" s="29"/>
      <c r="AO510" s="81"/>
      <c r="AP510" s="81"/>
      <c r="AQ510" s="81"/>
      <c r="AR510" s="29"/>
    </row>
    <row r="511" spans="1:44" s="48" customFormat="1" ht="10.7" customHeight="1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80"/>
      <c r="AE511" s="81"/>
      <c r="AF511" s="81"/>
      <c r="AG511" s="81"/>
      <c r="AH511" s="81"/>
      <c r="AI511" s="81"/>
      <c r="AJ511" s="29"/>
      <c r="AK511" s="81"/>
      <c r="AL511" s="81"/>
      <c r="AM511" s="81"/>
      <c r="AN511" s="29"/>
      <c r="AO511" s="81"/>
      <c r="AP511" s="81"/>
      <c r="AQ511" s="81"/>
      <c r="AR511" s="29"/>
    </row>
    <row r="512" spans="1:44" s="48" customFormat="1" ht="10.7" customHeight="1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80"/>
      <c r="AE512" s="81"/>
      <c r="AF512" s="81"/>
      <c r="AG512" s="81"/>
      <c r="AH512" s="81"/>
      <c r="AI512" s="81"/>
      <c r="AJ512" s="29"/>
      <c r="AK512" s="81"/>
      <c r="AL512" s="81"/>
      <c r="AM512" s="81"/>
      <c r="AN512" s="29"/>
      <c r="AO512" s="81"/>
      <c r="AP512" s="81"/>
      <c r="AQ512" s="81"/>
      <c r="AR512" s="29"/>
    </row>
    <row r="513" spans="1:44" s="48" customFormat="1" ht="10.7" customHeight="1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80"/>
      <c r="AE513" s="81"/>
      <c r="AF513" s="81"/>
      <c r="AG513" s="81"/>
      <c r="AH513" s="81"/>
      <c r="AI513" s="81"/>
      <c r="AJ513" s="29"/>
      <c r="AK513" s="81"/>
      <c r="AL513" s="81"/>
      <c r="AM513" s="81"/>
      <c r="AN513" s="29"/>
      <c r="AO513" s="81"/>
      <c r="AP513" s="81"/>
      <c r="AQ513" s="81"/>
      <c r="AR513" s="29"/>
    </row>
    <row r="514" spans="1:44" s="48" customFormat="1" ht="10.7" customHeight="1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80"/>
      <c r="AE514" s="81"/>
      <c r="AF514" s="81"/>
      <c r="AG514" s="81"/>
      <c r="AH514" s="81"/>
      <c r="AI514" s="81"/>
      <c r="AJ514" s="29"/>
      <c r="AK514" s="81"/>
      <c r="AL514" s="81"/>
      <c r="AM514" s="81"/>
      <c r="AN514" s="29"/>
      <c r="AO514" s="81"/>
      <c r="AP514" s="81"/>
      <c r="AQ514" s="81"/>
      <c r="AR514" s="29"/>
    </row>
    <row r="515" spans="1:44" s="48" customFormat="1" ht="10.7" customHeight="1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80"/>
      <c r="AE515" s="81"/>
      <c r="AF515" s="81"/>
      <c r="AG515" s="81"/>
      <c r="AH515" s="81"/>
      <c r="AI515" s="81"/>
      <c r="AJ515" s="29"/>
      <c r="AK515" s="81"/>
      <c r="AL515" s="81"/>
      <c r="AM515" s="81"/>
      <c r="AN515" s="29"/>
      <c r="AO515" s="81"/>
      <c r="AP515" s="81"/>
      <c r="AQ515" s="81"/>
      <c r="AR515" s="29"/>
    </row>
    <row r="516" spans="1:44" s="48" customFormat="1" ht="10.7" customHeight="1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80"/>
      <c r="AE516" s="81"/>
      <c r="AF516" s="81"/>
      <c r="AG516" s="81"/>
      <c r="AH516" s="81"/>
      <c r="AI516" s="81"/>
      <c r="AJ516" s="29"/>
      <c r="AK516" s="81"/>
      <c r="AL516" s="81"/>
      <c r="AM516" s="81"/>
      <c r="AN516" s="29"/>
      <c r="AO516" s="81"/>
      <c r="AP516" s="81"/>
      <c r="AQ516" s="81"/>
      <c r="AR516" s="29"/>
    </row>
    <row r="517" spans="1:44" s="48" customFormat="1" ht="10.7" customHeight="1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80"/>
      <c r="AE517" s="81"/>
      <c r="AF517" s="81"/>
      <c r="AG517" s="81"/>
      <c r="AH517" s="81"/>
      <c r="AI517" s="81"/>
      <c r="AJ517" s="29"/>
      <c r="AK517" s="81"/>
      <c r="AL517" s="81"/>
      <c r="AM517" s="81"/>
      <c r="AN517" s="29"/>
      <c r="AO517" s="81"/>
      <c r="AP517" s="81"/>
      <c r="AQ517" s="81"/>
      <c r="AR517" s="29"/>
    </row>
    <row r="518" spans="1:44" s="48" customFormat="1" ht="10.7" customHeight="1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80"/>
      <c r="AE518" s="81"/>
      <c r="AF518" s="81"/>
      <c r="AG518" s="81"/>
      <c r="AH518" s="81"/>
      <c r="AI518" s="81"/>
      <c r="AJ518" s="29"/>
      <c r="AK518" s="81"/>
      <c r="AL518" s="81"/>
      <c r="AM518" s="81"/>
      <c r="AN518" s="29"/>
      <c r="AO518" s="81"/>
      <c r="AP518" s="81"/>
      <c r="AQ518" s="81"/>
      <c r="AR518" s="29"/>
    </row>
    <row r="519" spans="1:44" s="48" customFormat="1" ht="10.7" customHeight="1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80"/>
      <c r="AE519" s="81"/>
      <c r="AF519" s="81"/>
      <c r="AG519" s="81"/>
      <c r="AH519" s="81"/>
      <c r="AI519" s="81"/>
      <c r="AJ519" s="29"/>
      <c r="AK519" s="81"/>
      <c r="AL519" s="81"/>
      <c r="AM519" s="81"/>
      <c r="AN519" s="29"/>
      <c r="AO519" s="81"/>
      <c r="AP519" s="81"/>
      <c r="AQ519" s="81"/>
      <c r="AR519" s="29"/>
    </row>
    <row r="520" spans="1:44" s="48" customFormat="1" ht="10.7" customHeight="1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80"/>
      <c r="AE520" s="81"/>
      <c r="AF520" s="81"/>
      <c r="AG520" s="81"/>
      <c r="AH520" s="81"/>
      <c r="AI520" s="81"/>
      <c r="AJ520" s="29"/>
      <c r="AK520" s="81"/>
      <c r="AL520" s="81"/>
      <c r="AM520" s="81"/>
      <c r="AN520" s="29"/>
      <c r="AO520" s="81"/>
      <c r="AP520" s="81"/>
      <c r="AQ520" s="81"/>
      <c r="AR520" s="29"/>
    </row>
    <row r="521" spans="1:44" s="48" customFormat="1" ht="10.7" customHeight="1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80"/>
      <c r="AE521" s="81"/>
      <c r="AF521" s="81"/>
      <c r="AG521" s="81"/>
      <c r="AH521" s="81"/>
      <c r="AI521" s="81"/>
      <c r="AJ521" s="29"/>
      <c r="AK521" s="81"/>
      <c r="AL521" s="81"/>
      <c r="AM521" s="81"/>
      <c r="AN521" s="29"/>
      <c r="AO521" s="81"/>
      <c r="AP521" s="81"/>
      <c r="AQ521" s="81"/>
      <c r="AR521" s="29"/>
    </row>
    <row r="522" spans="1:44" s="48" customFormat="1" ht="10.7" customHeight="1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80"/>
      <c r="AE522" s="81"/>
      <c r="AF522" s="81"/>
      <c r="AG522" s="81"/>
      <c r="AH522" s="81"/>
      <c r="AI522" s="81"/>
      <c r="AJ522" s="29"/>
      <c r="AK522" s="81"/>
      <c r="AL522" s="81"/>
      <c r="AM522" s="81"/>
      <c r="AN522" s="29"/>
      <c r="AO522" s="81"/>
      <c r="AP522" s="81"/>
      <c r="AQ522" s="81"/>
      <c r="AR522" s="29"/>
    </row>
    <row r="523" spans="1:44" s="48" customFormat="1" ht="10.7" customHeight="1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80"/>
      <c r="AE523" s="81"/>
      <c r="AF523" s="81"/>
      <c r="AG523" s="81"/>
      <c r="AH523" s="81"/>
      <c r="AI523" s="81"/>
      <c r="AJ523" s="29"/>
      <c r="AK523" s="81"/>
      <c r="AL523" s="81"/>
      <c r="AM523" s="81"/>
      <c r="AN523" s="29"/>
      <c r="AO523" s="81"/>
      <c r="AP523" s="81"/>
      <c r="AQ523" s="81"/>
      <c r="AR523" s="29"/>
    </row>
    <row r="524" spans="1:44" s="48" customFormat="1" ht="10.7" customHeight="1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80"/>
      <c r="AE524" s="81"/>
      <c r="AF524" s="81"/>
      <c r="AG524" s="81"/>
      <c r="AH524" s="81"/>
      <c r="AI524" s="81"/>
      <c r="AJ524" s="29"/>
      <c r="AK524" s="81"/>
      <c r="AL524" s="81"/>
      <c r="AM524" s="81"/>
      <c r="AN524" s="29"/>
      <c r="AO524" s="81"/>
      <c r="AP524" s="81"/>
      <c r="AQ524" s="81"/>
      <c r="AR524" s="29"/>
    </row>
    <row r="525" spans="1:44" s="48" customFormat="1" ht="10.7" customHeight="1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80"/>
      <c r="AE525" s="81"/>
      <c r="AF525" s="81"/>
      <c r="AG525" s="81"/>
      <c r="AH525" s="81"/>
      <c r="AI525" s="81"/>
      <c r="AJ525" s="29"/>
      <c r="AK525" s="81"/>
      <c r="AL525" s="81"/>
      <c r="AM525" s="81"/>
      <c r="AN525" s="29"/>
      <c r="AO525" s="81"/>
      <c r="AP525" s="81"/>
      <c r="AQ525" s="81"/>
      <c r="AR525" s="29"/>
    </row>
    <row r="526" spans="1:44" s="48" customFormat="1" ht="10.7" customHeight="1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80"/>
      <c r="AE526" s="81"/>
      <c r="AF526" s="81"/>
      <c r="AG526" s="81"/>
      <c r="AH526" s="81"/>
      <c r="AI526" s="81"/>
      <c r="AJ526" s="29"/>
      <c r="AK526" s="81"/>
      <c r="AL526" s="81"/>
      <c r="AM526" s="81"/>
      <c r="AN526" s="29"/>
      <c r="AO526" s="81"/>
      <c r="AP526" s="81"/>
      <c r="AQ526" s="81"/>
      <c r="AR526" s="29"/>
    </row>
    <row r="527" spans="1:44" s="48" customFormat="1" ht="10.7" customHeight="1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80"/>
      <c r="AE527" s="81"/>
      <c r="AF527" s="81"/>
      <c r="AG527" s="81"/>
      <c r="AH527" s="81"/>
      <c r="AI527" s="81"/>
      <c r="AJ527" s="29"/>
      <c r="AK527" s="81"/>
      <c r="AL527" s="81"/>
      <c r="AM527" s="81"/>
      <c r="AN527" s="29"/>
      <c r="AO527" s="81"/>
      <c r="AP527" s="81"/>
      <c r="AQ527" s="81"/>
      <c r="AR527" s="29"/>
    </row>
    <row r="528" spans="1:44" s="48" customFormat="1" ht="10.7" customHeight="1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80"/>
      <c r="AE528" s="81"/>
      <c r="AF528" s="81"/>
      <c r="AG528" s="81"/>
      <c r="AH528" s="81"/>
      <c r="AI528" s="81"/>
      <c r="AJ528" s="29"/>
      <c r="AK528" s="81"/>
      <c r="AL528" s="81"/>
      <c r="AM528" s="81"/>
      <c r="AN528" s="29"/>
      <c r="AO528" s="81"/>
      <c r="AP528" s="81"/>
      <c r="AQ528" s="81"/>
      <c r="AR528" s="29"/>
    </row>
    <row r="529" spans="1:44" s="48" customFormat="1" ht="10.7" customHeight="1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80"/>
      <c r="AE529" s="81"/>
      <c r="AF529" s="81"/>
      <c r="AG529" s="81"/>
      <c r="AH529" s="81"/>
      <c r="AI529" s="81"/>
      <c r="AJ529" s="29"/>
      <c r="AK529" s="81"/>
      <c r="AL529" s="81"/>
      <c r="AM529" s="81"/>
      <c r="AN529" s="29"/>
      <c r="AO529" s="81"/>
      <c r="AP529" s="81"/>
      <c r="AQ529" s="81"/>
      <c r="AR529" s="29"/>
    </row>
    <row r="530" spans="1:44" s="48" customFormat="1" ht="10.7" customHeight="1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80"/>
      <c r="AE530" s="81"/>
      <c r="AF530" s="81"/>
      <c r="AG530" s="81"/>
      <c r="AH530" s="81"/>
      <c r="AI530" s="81"/>
      <c r="AJ530" s="29"/>
      <c r="AK530" s="81"/>
      <c r="AL530" s="81"/>
      <c r="AM530" s="81"/>
      <c r="AN530" s="29"/>
      <c r="AO530" s="81"/>
      <c r="AP530" s="81"/>
      <c r="AQ530" s="81"/>
      <c r="AR530" s="29"/>
    </row>
    <row r="531" spans="1:44" s="48" customFormat="1" ht="10.7" customHeight="1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80"/>
      <c r="AE531" s="81"/>
      <c r="AF531" s="81"/>
      <c r="AG531" s="81"/>
      <c r="AH531" s="81"/>
      <c r="AI531" s="81"/>
      <c r="AJ531" s="29"/>
      <c r="AK531" s="81"/>
      <c r="AL531" s="81"/>
      <c r="AM531" s="81"/>
      <c r="AN531" s="29"/>
      <c r="AO531" s="81"/>
      <c r="AP531" s="81"/>
      <c r="AQ531" s="81"/>
      <c r="AR531" s="29"/>
    </row>
    <row r="532" spans="1:44" s="48" customFormat="1" ht="10.7" customHeight="1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80"/>
      <c r="AE532" s="81"/>
      <c r="AF532" s="81"/>
      <c r="AG532" s="81"/>
      <c r="AH532" s="81"/>
      <c r="AI532" s="81"/>
      <c r="AJ532" s="29"/>
      <c r="AK532" s="81"/>
      <c r="AL532" s="81"/>
      <c r="AM532" s="81"/>
      <c r="AN532" s="29"/>
      <c r="AO532" s="81"/>
      <c r="AP532" s="81"/>
      <c r="AQ532" s="81"/>
      <c r="AR532" s="29"/>
    </row>
    <row r="533" spans="1:44" s="48" customFormat="1" ht="10.7" customHeight="1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80"/>
      <c r="AE533" s="81"/>
      <c r="AF533" s="81"/>
      <c r="AG533" s="81"/>
      <c r="AH533" s="81"/>
      <c r="AI533" s="81"/>
      <c r="AJ533" s="29"/>
      <c r="AK533" s="81"/>
      <c r="AL533" s="81"/>
      <c r="AM533" s="81"/>
      <c r="AN533" s="29"/>
      <c r="AO533" s="81"/>
      <c r="AP533" s="81"/>
      <c r="AQ533" s="81"/>
      <c r="AR533" s="29"/>
    </row>
    <row r="534" spans="1:44" s="48" customFormat="1" ht="10.7" customHeight="1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80"/>
      <c r="AE534" s="81"/>
      <c r="AF534" s="81"/>
      <c r="AG534" s="81"/>
      <c r="AH534" s="81"/>
      <c r="AI534" s="81"/>
      <c r="AJ534" s="29"/>
      <c r="AK534" s="81"/>
      <c r="AL534" s="81"/>
      <c r="AM534" s="81"/>
      <c r="AN534" s="29"/>
      <c r="AO534" s="81"/>
      <c r="AP534" s="81"/>
      <c r="AQ534" s="81"/>
      <c r="AR534" s="29"/>
    </row>
    <row r="535" spans="1:44" s="48" customFormat="1" ht="10.7" customHeight="1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80"/>
      <c r="AE535" s="81"/>
      <c r="AF535" s="81"/>
      <c r="AG535" s="81"/>
      <c r="AH535" s="81"/>
      <c r="AI535" s="81"/>
      <c r="AJ535" s="29"/>
      <c r="AK535" s="81"/>
      <c r="AL535" s="81"/>
      <c r="AM535" s="81"/>
      <c r="AN535" s="29"/>
      <c r="AO535" s="81"/>
      <c r="AP535" s="81"/>
      <c r="AQ535" s="81"/>
      <c r="AR535" s="29"/>
    </row>
    <row r="536" spans="1:44" s="48" customFormat="1" ht="10.7" customHeight="1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80"/>
      <c r="AE536" s="81"/>
      <c r="AF536" s="81"/>
      <c r="AG536" s="81"/>
      <c r="AH536" s="81"/>
      <c r="AI536" s="81"/>
      <c r="AJ536" s="29"/>
      <c r="AK536" s="81"/>
      <c r="AL536" s="81"/>
      <c r="AM536" s="81"/>
      <c r="AN536" s="29"/>
      <c r="AO536" s="81"/>
      <c r="AP536" s="81"/>
      <c r="AQ536" s="81"/>
      <c r="AR536" s="29"/>
    </row>
    <row r="537" spans="1:44" s="48" customFormat="1" ht="10.7" customHeight="1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80"/>
      <c r="AE537" s="81"/>
      <c r="AF537" s="81"/>
      <c r="AG537" s="81"/>
      <c r="AH537" s="81"/>
      <c r="AI537" s="81"/>
      <c r="AJ537" s="29"/>
      <c r="AK537" s="81"/>
      <c r="AL537" s="81"/>
      <c r="AM537" s="81"/>
      <c r="AN537" s="29"/>
      <c r="AO537" s="81"/>
      <c r="AP537" s="81"/>
      <c r="AQ537" s="81"/>
      <c r="AR537" s="29"/>
    </row>
    <row r="538" spans="1:44" s="48" customFormat="1" ht="10.7" customHeight="1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80"/>
      <c r="AE538" s="81"/>
      <c r="AF538" s="81"/>
      <c r="AG538" s="81"/>
      <c r="AH538" s="81"/>
      <c r="AI538" s="81"/>
      <c r="AJ538" s="29"/>
      <c r="AK538" s="81"/>
      <c r="AL538" s="81"/>
      <c r="AM538" s="81"/>
      <c r="AN538" s="29"/>
      <c r="AO538" s="81"/>
      <c r="AP538" s="81"/>
      <c r="AQ538" s="81"/>
      <c r="AR538" s="29"/>
    </row>
    <row r="539" spans="1:44" s="48" customFormat="1" ht="10.7" customHeight="1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80"/>
      <c r="AE539" s="81"/>
      <c r="AF539" s="81"/>
      <c r="AG539" s="81"/>
      <c r="AH539" s="81"/>
      <c r="AI539" s="81"/>
      <c r="AJ539" s="29"/>
      <c r="AK539" s="81"/>
      <c r="AL539" s="81"/>
      <c r="AM539" s="81"/>
      <c r="AN539" s="29"/>
      <c r="AO539" s="81"/>
      <c r="AP539" s="81"/>
      <c r="AQ539" s="81"/>
      <c r="AR539" s="29"/>
    </row>
    <row r="540" spans="1:44" s="48" customFormat="1" ht="10.7" customHeight="1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80"/>
      <c r="AE540" s="81"/>
      <c r="AF540" s="81"/>
      <c r="AG540" s="81"/>
      <c r="AH540" s="81"/>
      <c r="AI540" s="81"/>
      <c r="AJ540" s="29"/>
      <c r="AK540" s="81"/>
      <c r="AL540" s="81"/>
      <c r="AM540" s="81"/>
      <c r="AN540" s="29"/>
      <c r="AO540" s="81"/>
      <c r="AP540" s="81"/>
      <c r="AQ540" s="81"/>
      <c r="AR540" s="29"/>
    </row>
    <row r="541" spans="1:44" s="48" customFormat="1" ht="10.7" customHeight="1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80"/>
      <c r="AE541" s="81"/>
      <c r="AF541" s="81"/>
      <c r="AG541" s="81"/>
      <c r="AH541" s="81"/>
      <c r="AI541" s="81"/>
      <c r="AJ541" s="29"/>
      <c r="AK541" s="81"/>
      <c r="AL541" s="81"/>
      <c r="AM541" s="81"/>
      <c r="AN541" s="29"/>
      <c r="AO541" s="81"/>
      <c r="AP541" s="81"/>
      <c r="AQ541" s="81"/>
      <c r="AR541" s="29"/>
    </row>
    <row r="542" spans="1:44" s="48" customFormat="1" ht="10.7" customHeight="1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80"/>
      <c r="AE542" s="81"/>
      <c r="AF542" s="81"/>
      <c r="AG542" s="81"/>
      <c r="AH542" s="81"/>
      <c r="AI542" s="81"/>
      <c r="AJ542" s="29"/>
      <c r="AK542" s="81"/>
      <c r="AL542" s="81"/>
      <c r="AM542" s="81"/>
      <c r="AN542" s="29"/>
      <c r="AO542" s="81"/>
      <c r="AP542" s="81"/>
      <c r="AQ542" s="81"/>
      <c r="AR542" s="29"/>
    </row>
    <row r="543" spans="1:44" s="48" customFormat="1" ht="10.7" customHeight="1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80"/>
      <c r="AE543" s="81"/>
      <c r="AF543" s="81"/>
      <c r="AG543" s="81"/>
      <c r="AH543" s="81"/>
      <c r="AI543" s="81"/>
      <c r="AJ543" s="29"/>
      <c r="AK543" s="81"/>
      <c r="AL543" s="81"/>
      <c r="AM543" s="81"/>
      <c r="AN543" s="29"/>
      <c r="AO543" s="81"/>
      <c r="AP543" s="81"/>
      <c r="AQ543" s="81"/>
      <c r="AR543" s="29"/>
    </row>
    <row r="544" spans="1:44" s="48" customFormat="1" ht="10.7" customHeight="1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80"/>
      <c r="AE544" s="81"/>
      <c r="AF544" s="81"/>
      <c r="AG544" s="81"/>
      <c r="AH544" s="81"/>
      <c r="AI544" s="81"/>
      <c r="AJ544" s="29"/>
      <c r="AK544" s="81"/>
      <c r="AL544" s="81"/>
      <c r="AM544" s="81"/>
      <c r="AN544" s="29"/>
      <c r="AO544" s="81"/>
      <c r="AP544" s="81"/>
      <c r="AQ544" s="81"/>
      <c r="AR544" s="29"/>
    </row>
    <row r="545" spans="1:44" s="48" customFormat="1" ht="10.7" customHeight="1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80"/>
      <c r="AE545" s="81"/>
      <c r="AF545" s="81"/>
      <c r="AG545" s="81"/>
      <c r="AH545" s="81"/>
      <c r="AI545" s="81"/>
      <c r="AJ545" s="29"/>
      <c r="AK545" s="81"/>
      <c r="AL545" s="81"/>
      <c r="AM545" s="81"/>
      <c r="AN545" s="29"/>
      <c r="AO545" s="81"/>
      <c r="AP545" s="81"/>
      <c r="AQ545" s="81"/>
      <c r="AR545" s="29"/>
    </row>
    <row r="546" spans="1:44" s="48" customFormat="1" ht="10.7" customHeight="1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80"/>
      <c r="AE546" s="81"/>
      <c r="AF546" s="81"/>
      <c r="AG546" s="81"/>
      <c r="AH546" s="81"/>
      <c r="AI546" s="81"/>
      <c r="AJ546" s="29"/>
      <c r="AK546" s="81"/>
      <c r="AL546" s="81"/>
      <c r="AM546" s="81"/>
      <c r="AN546" s="29"/>
      <c r="AO546" s="81"/>
      <c r="AP546" s="81"/>
      <c r="AQ546" s="81"/>
      <c r="AR546" s="29"/>
    </row>
    <row r="547" spans="1:44" s="48" customFormat="1" ht="10.7" customHeight="1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80"/>
      <c r="AE547" s="81"/>
      <c r="AF547" s="81"/>
      <c r="AG547" s="81"/>
      <c r="AH547" s="81"/>
      <c r="AI547" s="81"/>
      <c r="AJ547" s="29"/>
      <c r="AK547" s="81"/>
      <c r="AL547" s="81"/>
      <c r="AM547" s="81"/>
      <c r="AN547" s="29"/>
      <c r="AO547" s="81"/>
      <c r="AP547" s="81"/>
      <c r="AQ547" s="81"/>
      <c r="AR547" s="29"/>
    </row>
    <row r="548" spans="1:44" s="48" customFormat="1" ht="10.7" customHeight="1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80"/>
      <c r="AE548" s="81"/>
      <c r="AF548" s="81"/>
      <c r="AG548" s="81"/>
      <c r="AH548" s="81"/>
      <c r="AI548" s="81"/>
      <c r="AJ548" s="29"/>
      <c r="AK548" s="81"/>
      <c r="AL548" s="81"/>
      <c r="AM548" s="81"/>
      <c r="AN548" s="29"/>
      <c r="AO548" s="81"/>
      <c r="AP548" s="81"/>
      <c r="AQ548" s="81"/>
      <c r="AR548" s="29"/>
    </row>
    <row r="549" spans="1:44" s="48" customFormat="1" ht="10.7" customHeight="1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80"/>
      <c r="AE549" s="81"/>
      <c r="AF549" s="81"/>
      <c r="AG549" s="81"/>
      <c r="AH549" s="81"/>
      <c r="AI549" s="81"/>
      <c r="AJ549" s="29"/>
      <c r="AK549" s="81"/>
      <c r="AL549" s="81"/>
      <c r="AM549" s="81"/>
      <c r="AN549" s="29"/>
      <c r="AO549" s="81"/>
      <c r="AP549" s="81"/>
      <c r="AQ549" s="81"/>
      <c r="AR549" s="29"/>
    </row>
    <row r="550" spans="1:44" s="48" customFormat="1" ht="10.7" customHeight="1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80"/>
      <c r="AE550" s="81"/>
      <c r="AF550" s="81"/>
      <c r="AG550" s="81"/>
      <c r="AH550" s="81"/>
      <c r="AI550" s="81"/>
      <c r="AJ550" s="29"/>
      <c r="AK550" s="81"/>
      <c r="AL550" s="81"/>
      <c r="AM550" s="81"/>
      <c r="AN550" s="29"/>
      <c r="AO550" s="81"/>
      <c r="AP550" s="81"/>
      <c r="AQ550" s="81"/>
      <c r="AR550" s="29"/>
    </row>
    <row r="551" spans="1:44" s="48" customFormat="1" ht="10.7" customHeight="1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80"/>
      <c r="AE551" s="81"/>
      <c r="AF551" s="81"/>
      <c r="AG551" s="81"/>
      <c r="AH551" s="81"/>
      <c r="AI551" s="81"/>
      <c r="AJ551" s="29"/>
      <c r="AK551" s="81"/>
      <c r="AL551" s="81"/>
      <c r="AM551" s="81"/>
      <c r="AN551" s="29"/>
      <c r="AO551" s="81"/>
      <c r="AP551" s="81"/>
      <c r="AQ551" s="81"/>
      <c r="AR551" s="29"/>
    </row>
    <row r="552" spans="1:44" s="48" customFormat="1" ht="10.7" customHeight="1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80"/>
      <c r="AE552" s="81"/>
      <c r="AF552" s="81"/>
      <c r="AG552" s="81"/>
      <c r="AH552" s="81"/>
      <c r="AI552" s="81"/>
      <c r="AJ552" s="29"/>
      <c r="AK552" s="81"/>
      <c r="AL552" s="81"/>
      <c r="AM552" s="81"/>
      <c r="AN552" s="29"/>
      <c r="AO552" s="81"/>
      <c r="AP552" s="81"/>
      <c r="AQ552" s="81"/>
      <c r="AR552" s="29"/>
    </row>
    <row r="553" spans="1:44" s="48" customFormat="1" ht="10.7" customHeight="1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80"/>
      <c r="AE553" s="81"/>
      <c r="AF553" s="81"/>
      <c r="AG553" s="81"/>
      <c r="AH553" s="81"/>
      <c r="AI553" s="81"/>
      <c r="AJ553" s="29"/>
      <c r="AK553" s="81"/>
      <c r="AL553" s="81"/>
      <c r="AM553" s="81"/>
      <c r="AN553" s="29"/>
      <c r="AO553" s="81"/>
      <c r="AP553" s="81"/>
      <c r="AQ553" s="81"/>
      <c r="AR553" s="29"/>
    </row>
    <row r="554" spans="1:44" s="48" customFormat="1" ht="10.7" customHeight="1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80"/>
      <c r="AE554" s="81"/>
      <c r="AF554" s="81"/>
      <c r="AG554" s="81"/>
      <c r="AH554" s="81"/>
      <c r="AI554" s="81"/>
      <c r="AJ554" s="29"/>
      <c r="AK554" s="81"/>
      <c r="AL554" s="81"/>
      <c r="AM554" s="81"/>
      <c r="AN554" s="29"/>
      <c r="AO554" s="81"/>
      <c r="AP554" s="81"/>
      <c r="AQ554" s="81"/>
      <c r="AR554" s="29"/>
    </row>
    <row r="555" spans="1:44" s="48" customFormat="1" ht="10.7" customHeight="1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80"/>
      <c r="AE555" s="81"/>
      <c r="AF555" s="81"/>
      <c r="AG555" s="81"/>
      <c r="AH555" s="81"/>
      <c r="AI555" s="81"/>
      <c r="AJ555" s="29"/>
      <c r="AK555" s="81"/>
      <c r="AL555" s="81"/>
      <c r="AM555" s="81"/>
      <c r="AN555" s="29"/>
      <c r="AO555" s="81"/>
      <c r="AP555" s="81"/>
      <c r="AQ555" s="81"/>
      <c r="AR555" s="29"/>
    </row>
    <row r="556" spans="1:44" s="48" customFormat="1" ht="10.7" customHeight="1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80"/>
      <c r="AE556" s="81"/>
      <c r="AF556" s="81"/>
      <c r="AG556" s="81"/>
      <c r="AH556" s="81"/>
      <c r="AI556" s="81"/>
      <c r="AJ556" s="29"/>
      <c r="AK556" s="81"/>
      <c r="AL556" s="81"/>
      <c r="AM556" s="81"/>
      <c r="AN556" s="29"/>
      <c r="AO556" s="81"/>
      <c r="AP556" s="81"/>
      <c r="AQ556" s="81"/>
      <c r="AR556" s="29"/>
    </row>
    <row r="557" spans="1:44" s="48" customFormat="1" ht="10.7" customHeight="1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80"/>
      <c r="AE557" s="81"/>
      <c r="AF557" s="81"/>
      <c r="AG557" s="81"/>
      <c r="AH557" s="81"/>
      <c r="AI557" s="81"/>
      <c r="AJ557" s="29"/>
      <c r="AK557" s="81"/>
      <c r="AL557" s="81"/>
      <c r="AM557" s="81"/>
      <c r="AN557" s="29"/>
      <c r="AO557" s="81"/>
      <c r="AP557" s="81"/>
      <c r="AQ557" s="81"/>
      <c r="AR557" s="29"/>
    </row>
    <row r="558" spans="1:44" s="48" customFormat="1" ht="10.7" customHeight="1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80"/>
      <c r="AE558" s="81"/>
      <c r="AF558" s="81"/>
      <c r="AG558" s="81"/>
      <c r="AH558" s="81"/>
      <c r="AI558" s="81"/>
      <c r="AJ558" s="29"/>
      <c r="AK558" s="81"/>
      <c r="AL558" s="81"/>
      <c r="AM558" s="81"/>
      <c r="AN558" s="29"/>
      <c r="AO558" s="81"/>
      <c r="AP558" s="81"/>
      <c r="AQ558" s="81"/>
      <c r="AR558" s="29"/>
    </row>
    <row r="559" spans="1:44" s="48" customFormat="1" ht="10.7" customHeight="1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80"/>
      <c r="AE559" s="81"/>
      <c r="AF559" s="81"/>
      <c r="AG559" s="81"/>
      <c r="AH559" s="81"/>
      <c r="AI559" s="81"/>
      <c r="AJ559" s="29"/>
      <c r="AK559" s="81"/>
      <c r="AL559" s="81"/>
      <c r="AM559" s="81"/>
      <c r="AN559" s="29"/>
      <c r="AO559" s="81"/>
      <c r="AP559" s="81"/>
      <c r="AQ559" s="81"/>
      <c r="AR559" s="29"/>
    </row>
    <row r="560" spans="1:44" s="48" customFormat="1" ht="10.7" customHeight="1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80"/>
      <c r="AE560" s="81"/>
      <c r="AF560" s="81"/>
      <c r="AG560" s="81"/>
      <c r="AH560" s="81"/>
      <c r="AI560" s="81"/>
      <c r="AJ560" s="29"/>
      <c r="AK560" s="81"/>
      <c r="AL560" s="81"/>
      <c r="AM560" s="81"/>
      <c r="AN560" s="29"/>
      <c r="AO560" s="81"/>
      <c r="AP560" s="81"/>
      <c r="AQ560" s="81"/>
      <c r="AR560" s="29"/>
    </row>
    <row r="561" spans="1:44" s="48" customFormat="1" ht="10.7" customHeight="1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80"/>
      <c r="AE561" s="81"/>
      <c r="AF561" s="81"/>
      <c r="AG561" s="81"/>
      <c r="AH561" s="81"/>
      <c r="AI561" s="81"/>
      <c r="AJ561" s="29"/>
      <c r="AK561" s="81"/>
      <c r="AL561" s="81"/>
      <c r="AM561" s="81"/>
      <c r="AN561" s="29"/>
      <c r="AO561" s="81"/>
      <c r="AP561" s="81"/>
      <c r="AQ561" s="81"/>
      <c r="AR561" s="29"/>
    </row>
    <row r="562" spans="1:44" s="48" customFormat="1" ht="10.7" customHeight="1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80"/>
      <c r="AE562" s="81"/>
      <c r="AF562" s="81"/>
      <c r="AG562" s="81"/>
      <c r="AH562" s="81"/>
      <c r="AI562" s="81"/>
      <c r="AJ562" s="29"/>
      <c r="AK562" s="81"/>
      <c r="AL562" s="81"/>
      <c r="AM562" s="81"/>
      <c r="AN562" s="29"/>
      <c r="AO562" s="81"/>
      <c r="AP562" s="81"/>
      <c r="AQ562" s="81"/>
      <c r="AR562" s="29"/>
    </row>
    <row r="563" spans="1:44" s="48" customFormat="1" ht="10.7" customHeight="1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80"/>
      <c r="AE563" s="81"/>
      <c r="AF563" s="81"/>
      <c r="AG563" s="81"/>
      <c r="AH563" s="81"/>
      <c r="AI563" s="81"/>
      <c r="AJ563" s="29"/>
      <c r="AK563" s="81"/>
      <c r="AL563" s="81"/>
      <c r="AM563" s="81"/>
      <c r="AN563" s="29"/>
      <c r="AO563" s="81"/>
      <c r="AP563" s="81"/>
      <c r="AQ563" s="81"/>
      <c r="AR563" s="29"/>
    </row>
    <row r="564" spans="1:44" s="48" customFormat="1" ht="10.7" customHeight="1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80"/>
      <c r="AE564" s="81"/>
      <c r="AF564" s="81"/>
      <c r="AG564" s="81"/>
      <c r="AH564" s="81"/>
      <c r="AI564" s="81"/>
      <c r="AJ564" s="29"/>
      <c r="AK564" s="81"/>
      <c r="AL564" s="81"/>
      <c r="AM564" s="81"/>
      <c r="AN564" s="29"/>
      <c r="AO564" s="81"/>
      <c r="AP564" s="81"/>
      <c r="AQ564" s="81"/>
      <c r="AR564" s="29"/>
    </row>
    <row r="565" spans="1:44" s="48" customFormat="1" ht="10.7" customHeight="1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80"/>
      <c r="AE565" s="81"/>
      <c r="AF565" s="81"/>
      <c r="AG565" s="81"/>
      <c r="AH565" s="81"/>
      <c r="AI565" s="81"/>
      <c r="AJ565" s="29"/>
      <c r="AK565" s="81"/>
      <c r="AL565" s="81"/>
      <c r="AM565" s="81"/>
      <c r="AN565" s="29"/>
      <c r="AO565" s="81"/>
      <c r="AP565" s="81"/>
      <c r="AQ565" s="81"/>
      <c r="AR565" s="29"/>
    </row>
    <row r="566" spans="1:44" s="48" customFormat="1" ht="10.7" customHeight="1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80"/>
      <c r="AE566" s="81"/>
      <c r="AF566" s="81"/>
      <c r="AG566" s="81"/>
      <c r="AH566" s="81"/>
      <c r="AI566" s="81"/>
      <c r="AJ566" s="29"/>
      <c r="AK566" s="81"/>
      <c r="AL566" s="81"/>
      <c r="AM566" s="81"/>
      <c r="AN566" s="29"/>
      <c r="AO566" s="81"/>
      <c r="AP566" s="81"/>
      <c r="AQ566" s="81"/>
      <c r="AR566" s="29"/>
    </row>
    <row r="567" spans="1:44" s="48" customFormat="1" ht="10.7" customHeight="1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80"/>
      <c r="AE567" s="81"/>
      <c r="AF567" s="81"/>
      <c r="AG567" s="81"/>
      <c r="AH567" s="81"/>
      <c r="AI567" s="81"/>
      <c r="AJ567" s="29"/>
      <c r="AK567" s="81"/>
      <c r="AL567" s="81"/>
      <c r="AM567" s="81"/>
      <c r="AN567" s="29"/>
      <c r="AO567" s="81"/>
      <c r="AP567" s="81"/>
      <c r="AQ567" s="81"/>
      <c r="AR567" s="29"/>
    </row>
    <row r="568" spans="1:44" s="48" customFormat="1" ht="10.7" customHeight="1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80"/>
      <c r="AE568" s="81"/>
      <c r="AF568" s="81"/>
      <c r="AG568" s="81"/>
      <c r="AH568" s="81"/>
      <c r="AI568" s="81"/>
      <c r="AJ568" s="29"/>
      <c r="AK568" s="81"/>
      <c r="AL568" s="81"/>
      <c r="AM568" s="81"/>
      <c r="AN568" s="29"/>
      <c r="AO568" s="81"/>
      <c r="AP568" s="81"/>
      <c r="AQ568" s="81"/>
      <c r="AR568" s="29"/>
    </row>
    <row r="569" spans="1:44" s="48" customFormat="1" ht="10.7" customHeight="1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80"/>
      <c r="AE569" s="81"/>
      <c r="AF569" s="81"/>
      <c r="AG569" s="81"/>
      <c r="AH569" s="81"/>
      <c r="AI569" s="81"/>
      <c r="AJ569" s="29"/>
      <c r="AK569" s="81"/>
      <c r="AL569" s="81"/>
      <c r="AM569" s="81"/>
      <c r="AN569" s="29"/>
      <c r="AO569" s="81"/>
      <c r="AP569" s="81"/>
      <c r="AQ569" s="81"/>
      <c r="AR569" s="29"/>
    </row>
    <row r="570" spans="1:44" s="48" customFormat="1" ht="10.7" customHeight="1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80"/>
      <c r="AE570" s="81"/>
      <c r="AF570" s="81"/>
      <c r="AG570" s="81"/>
      <c r="AH570" s="81"/>
      <c r="AI570" s="81"/>
      <c r="AJ570" s="29"/>
      <c r="AK570" s="81"/>
      <c r="AL570" s="81"/>
      <c r="AM570" s="81"/>
      <c r="AN570" s="29"/>
      <c r="AO570" s="81"/>
      <c r="AP570" s="81"/>
      <c r="AQ570" s="81"/>
      <c r="AR570" s="29"/>
    </row>
    <row r="571" spans="1:44" s="48" customFormat="1" ht="10.7" customHeight="1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80"/>
      <c r="AE571" s="81"/>
      <c r="AF571" s="81"/>
      <c r="AG571" s="81"/>
      <c r="AH571" s="81"/>
      <c r="AI571" s="81"/>
      <c r="AJ571" s="29"/>
      <c r="AK571" s="81"/>
      <c r="AL571" s="81"/>
      <c r="AM571" s="81"/>
      <c r="AN571" s="29"/>
      <c r="AO571" s="81"/>
      <c r="AP571" s="81"/>
      <c r="AQ571" s="81"/>
      <c r="AR571" s="29"/>
    </row>
    <row r="572" spans="1:44" s="48" customFormat="1" ht="10.7" customHeight="1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80"/>
      <c r="AE572" s="81"/>
      <c r="AF572" s="81"/>
      <c r="AG572" s="81"/>
      <c r="AH572" s="81"/>
      <c r="AI572" s="81"/>
      <c r="AJ572" s="29"/>
      <c r="AK572" s="81"/>
      <c r="AL572" s="81"/>
      <c r="AM572" s="81"/>
      <c r="AN572" s="29"/>
      <c r="AO572" s="81"/>
      <c r="AP572" s="81"/>
      <c r="AQ572" s="81"/>
      <c r="AR572" s="29"/>
    </row>
    <row r="573" spans="1:44" s="48" customFormat="1" ht="10.7" customHeight="1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80"/>
      <c r="AE573" s="81"/>
      <c r="AF573" s="81"/>
      <c r="AG573" s="81"/>
      <c r="AH573" s="81"/>
      <c r="AI573" s="81"/>
      <c r="AJ573" s="29"/>
      <c r="AK573" s="81"/>
      <c r="AL573" s="81"/>
      <c r="AM573" s="81"/>
      <c r="AN573" s="29"/>
      <c r="AO573" s="81"/>
      <c r="AP573" s="81"/>
      <c r="AQ573" s="81"/>
      <c r="AR573" s="29"/>
    </row>
    <row r="574" spans="1:44" s="48" customFormat="1" ht="10.7" customHeight="1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80"/>
      <c r="AE574" s="81"/>
      <c r="AF574" s="81"/>
      <c r="AG574" s="81"/>
      <c r="AH574" s="81"/>
      <c r="AI574" s="81"/>
      <c r="AJ574" s="29"/>
      <c r="AK574" s="81"/>
      <c r="AL574" s="81"/>
      <c r="AM574" s="81"/>
      <c r="AN574" s="29"/>
      <c r="AO574" s="81"/>
      <c r="AP574" s="81"/>
      <c r="AQ574" s="81"/>
      <c r="AR574" s="29"/>
    </row>
    <row r="575" spans="1:44" s="48" customFormat="1" ht="10.7" customHeight="1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80"/>
      <c r="AE575" s="81"/>
      <c r="AF575" s="81"/>
      <c r="AG575" s="81"/>
      <c r="AH575" s="81"/>
      <c r="AI575" s="81"/>
      <c r="AJ575" s="29"/>
      <c r="AK575" s="81"/>
      <c r="AL575" s="81"/>
      <c r="AM575" s="81"/>
      <c r="AN575" s="29"/>
      <c r="AO575" s="81"/>
      <c r="AP575" s="81"/>
      <c r="AQ575" s="81"/>
      <c r="AR575" s="29"/>
    </row>
    <row r="576" spans="1:44" s="48" customFormat="1" ht="10.7" customHeight="1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80"/>
      <c r="AE576" s="81"/>
      <c r="AF576" s="81"/>
      <c r="AG576" s="81"/>
      <c r="AH576" s="81"/>
      <c r="AI576" s="81"/>
      <c r="AJ576" s="29"/>
      <c r="AK576" s="81"/>
      <c r="AL576" s="81"/>
      <c r="AM576" s="81"/>
      <c r="AN576" s="29"/>
      <c r="AO576" s="81"/>
      <c r="AP576" s="81"/>
      <c r="AQ576" s="81"/>
      <c r="AR576" s="29"/>
    </row>
    <row r="577" spans="1:44" s="48" customFormat="1" ht="10.7" customHeight="1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80"/>
      <c r="AE577" s="81"/>
      <c r="AF577" s="81"/>
      <c r="AG577" s="81"/>
      <c r="AH577" s="81"/>
      <c r="AI577" s="81"/>
      <c r="AJ577" s="29"/>
      <c r="AK577" s="81"/>
      <c r="AL577" s="81"/>
      <c r="AM577" s="81"/>
      <c r="AN577" s="29"/>
      <c r="AO577" s="81"/>
      <c r="AP577" s="81"/>
      <c r="AQ577" s="81"/>
      <c r="AR577" s="29"/>
    </row>
    <row r="578" spans="1:44" s="48" customFormat="1" ht="10.7" customHeight="1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80"/>
      <c r="AE578" s="81"/>
      <c r="AF578" s="81"/>
      <c r="AG578" s="81"/>
      <c r="AH578" s="81"/>
      <c r="AI578" s="81"/>
      <c r="AJ578" s="29"/>
      <c r="AK578" s="81"/>
      <c r="AL578" s="81"/>
      <c r="AM578" s="81"/>
      <c r="AN578" s="29"/>
      <c r="AO578" s="81"/>
      <c r="AP578" s="81"/>
      <c r="AQ578" s="81"/>
      <c r="AR578" s="29"/>
    </row>
    <row r="579" spans="1:44" s="48" customFormat="1" ht="10.7" customHeight="1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80"/>
      <c r="AE579" s="81"/>
      <c r="AF579" s="81"/>
      <c r="AG579" s="81"/>
      <c r="AH579" s="81"/>
      <c r="AI579" s="81"/>
      <c r="AJ579" s="29"/>
      <c r="AK579" s="81"/>
      <c r="AL579" s="81"/>
      <c r="AM579" s="81"/>
      <c r="AN579" s="29"/>
      <c r="AO579" s="81"/>
      <c r="AP579" s="81"/>
      <c r="AQ579" s="81"/>
      <c r="AR579" s="29"/>
    </row>
    <row r="580" spans="1:44" s="48" customFormat="1" ht="10.7" customHeight="1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80"/>
      <c r="AE580" s="81"/>
      <c r="AF580" s="81"/>
      <c r="AG580" s="81"/>
      <c r="AH580" s="81"/>
      <c r="AI580" s="81"/>
      <c r="AJ580" s="29"/>
      <c r="AK580" s="81"/>
      <c r="AL580" s="81"/>
      <c r="AM580" s="81"/>
      <c r="AN580" s="29"/>
      <c r="AO580" s="81"/>
      <c r="AP580" s="81"/>
      <c r="AQ580" s="81"/>
      <c r="AR580" s="29"/>
    </row>
    <row r="581" spans="1:44" s="48" customFormat="1" ht="10.7" customHeight="1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80"/>
      <c r="AE581" s="81"/>
      <c r="AF581" s="81"/>
      <c r="AG581" s="81"/>
      <c r="AH581" s="81"/>
      <c r="AI581" s="81"/>
      <c r="AJ581" s="29"/>
      <c r="AK581" s="81"/>
      <c r="AL581" s="81"/>
      <c r="AM581" s="81"/>
      <c r="AN581" s="29"/>
      <c r="AO581" s="81"/>
      <c r="AP581" s="81"/>
      <c r="AQ581" s="81"/>
      <c r="AR581" s="29"/>
    </row>
    <row r="582" spans="1:44" s="48" customFormat="1" ht="10.7" customHeight="1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80"/>
      <c r="AE582" s="81"/>
      <c r="AF582" s="81"/>
      <c r="AG582" s="81"/>
      <c r="AH582" s="81"/>
      <c r="AI582" s="81"/>
      <c r="AJ582" s="29"/>
      <c r="AK582" s="81"/>
      <c r="AL582" s="81"/>
      <c r="AM582" s="81"/>
      <c r="AN582" s="29"/>
      <c r="AO582" s="81"/>
      <c r="AP582" s="81"/>
      <c r="AQ582" s="81"/>
      <c r="AR582" s="29"/>
    </row>
    <row r="583" spans="1:44" s="48" customFormat="1" ht="10.7" customHeight="1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80"/>
      <c r="AE583" s="81"/>
      <c r="AF583" s="81"/>
      <c r="AG583" s="81"/>
      <c r="AH583" s="81"/>
      <c r="AI583" s="81"/>
      <c r="AJ583" s="29"/>
      <c r="AK583" s="81"/>
      <c r="AL583" s="81"/>
      <c r="AM583" s="81"/>
      <c r="AN583" s="29"/>
      <c r="AO583" s="81"/>
      <c r="AP583" s="81"/>
      <c r="AQ583" s="81"/>
      <c r="AR583" s="29"/>
    </row>
    <row r="584" spans="1:44" s="48" customFormat="1" ht="10.7" customHeight="1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80"/>
      <c r="AE584" s="81"/>
      <c r="AF584" s="81"/>
      <c r="AG584" s="81"/>
      <c r="AH584" s="81"/>
      <c r="AI584" s="81"/>
      <c r="AJ584" s="29"/>
      <c r="AK584" s="81"/>
      <c r="AL584" s="81"/>
      <c r="AM584" s="81"/>
      <c r="AN584" s="29"/>
      <c r="AO584" s="81"/>
      <c r="AP584" s="81"/>
      <c r="AQ584" s="81"/>
      <c r="AR584" s="29"/>
    </row>
    <row r="585" spans="1:44" s="48" customFormat="1" ht="10.7" customHeight="1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80"/>
      <c r="AE585" s="81"/>
      <c r="AF585" s="81"/>
      <c r="AG585" s="81"/>
      <c r="AH585" s="81"/>
      <c r="AI585" s="81"/>
      <c r="AJ585" s="29"/>
      <c r="AK585" s="81"/>
      <c r="AL585" s="81"/>
      <c r="AM585" s="81"/>
      <c r="AN585" s="29"/>
      <c r="AO585" s="81"/>
      <c r="AP585" s="81"/>
      <c r="AQ585" s="81"/>
      <c r="AR585" s="29"/>
    </row>
    <row r="586" spans="1:44" s="48" customFormat="1" ht="10.7" customHeight="1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80"/>
      <c r="AE586" s="81"/>
      <c r="AF586" s="81"/>
      <c r="AG586" s="81"/>
      <c r="AH586" s="81"/>
      <c r="AI586" s="81"/>
      <c r="AJ586" s="29"/>
      <c r="AK586" s="81"/>
      <c r="AL586" s="81"/>
      <c r="AM586" s="81"/>
      <c r="AN586" s="29"/>
      <c r="AO586" s="81"/>
      <c r="AP586" s="81"/>
      <c r="AQ586" s="81"/>
      <c r="AR586" s="29"/>
    </row>
    <row r="587" spans="1:44" s="48" customFormat="1" ht="10.7" customHeight="1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80"/>
      <c r="AE587" s="81"/>
      <c r="AF587" s="81"/>
      <c r="AG587" s="81"/>
      <c r="AH587" s="81"/>
      <c r="AI587" s="81"/>
      <c r="AJ587" s="29"/>
      <c r="AK587" s="81"/>
      <c r="AL587" s="81"/>
      <c r="AM587" s="81"/>
      <c r="AN587" s="29"/>
      <c r="AO587" s="81"/>
      <c r="AP587" s="81"/>
      <c r="AQ587" s="81"/>
      <c r="AR587" s="29"/>
    </row>
    <row r="588" spans="1:44" s="48" customFormat="1" ht="10.7" customHeight="1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80"/>
      <c r="AE588" s="81"/>
      <c r="AF588" s="81"/>
      <c r="AG588" s="81"/>
      <c r="AH588" s="81"/>
      <c r="AI588" s="81"/>
      <c r="AJ588" s="29"/>
      <c r="AK588" s="81"/>
      <c r="AL588" s="81"/>
      <c r="AM588" s="81"/>
      <c r="AN588" s="29"/>
      <c r="AO588" s="81"/>
      <c r="AP588" s="81"/>
      <c r="AQ588" s="81"/>
      <c r="AR588" s="29"/>
    </row>
    <row r="589" spans="1:44" s="48" customFormat="1" ht="10.7" customHeight="1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80"/>
      <c r="AE589" s="81"/>
      <c r="AF589" s="81"/>
      <c r="AG589" s="81"/>
      <c r="AH589" s="81"/>
      <c r="AI589" s="81"/>
      <c r="AJ589" s="29"/>
      <c r="AK589" s="81"/>
      <c r="AL589" s="81"/>
      <c r="AM589" s="81"/>
      <c r="AN589" s="29"/>
      <c r="AO589" s="81"/>
      <c r="AP589" s="81"/>
      <c r="AQ589" s="81"/>
      <c r="AR589" s="29"/>
    </row>
    <row r="590" spans="1:44" s="48" customFormat="1" ht="10.7" customHeight="1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80"/>
      <c r="AE590" s="81"/>
      <c r="AF590" s="81"/>
      <c r="AG590" s="81"/>
      <c r="AH590" s="81"/>
      <c r="AI590" s="81"/>
      <c r="AJ590" s="29"/>
      <c r="AK590" s="81"/>
      <c r="AL590" s="81"/>
      <c r="AM590" s="81"/>
      <c r="AN590" s="29"/>
      <c r="AO590" s="81"/>
      <c r="AP590" s="81"/>
      <c r="AQ590" s="81"/>
      <c r="AR590" s="29"/>
    </row>
    <row r="591" spans="1:44" s="48" customFormat="1" ht="10.7" customHeight="1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80"/>
      <c r="AE591" s="81"/>
      <c r="AF591" s="81"/>
      <c r="AG591" s="81"/>
      <c r="AH591" s="81"/>
      <c r="AI591" s="81"/>
      <c r="AJ591" s="29"/>
      <c r="AK591" s="81"/>
      <c r="AL591" s="81"/>
      <c r="AM591" s="81"/>
      <c r="AN591" s="29"/>
      <c r="AO591" s="81"/>
      <c r="AP591" s="81"/>
      <c r="AQ591" s="81"/>
      <c r="AR591" s="29"/>
    </row>
    <row r="592" spans="1:44" s="48" customFormat="1" ht="10.7" customHeight="1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80"/>
      <c r="AE592" s="81"/>
      <c r="AF592" s="81"/>
      <c r="AG592" s="81"/>
      <c r="AH592" s="81"/>
      <c r="AI592" s="81"/>
      <c r="AJ592" s="29"/>
      <c r="AK592" s="81"/>
      <c r="AL592" s="81"/>
      <c r="AM592" s="81"/>
      <c r="AN592" s="29"/>
      <c r="AO592" s="81"/>
      <c r="AP592" s="81"/>
      <c r="AQ592" s="81"/>
      <c r="AR592" s="29"/>
    </row>
    <row r="593" spans="1:44" s="48" customFormat="1" ht="10.7" customHeight="1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80"/>
      <c r="AE593" s="81"/>
      <c r="AF593" s="81"/>
      <c r="AG593" s="81"/>
      <c r="AH593" s="81"/>
      <c r="AI593" s="81"/>
      <c r="AJ593" s="29"/>
      <c r="AK593" s="81"/>
      <c r="AL593" s="81"/>
      <c r="AM593" s="81"/>
      <c r="AN593" s="29"/>
      <c r="AO593" s="81"/>
      <c r="AP593" s="81"/>
      <c r="AQ593" s="81"/>
      <c r="AR593" s="29"/>
    </row>
    <row r="594" spans="1:44" s="48" customFormat="1" ht="10.7" customHeight="1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80"/>
      <c r="AE594" s="81"/>
      <c r="AF594" s="81"/>
      <c r="AG594" s="81"/>
      <c r="AH594" s="81"/>
      <c r="AI594" s="81"/>
      <c r="AJ594" s="29"/>
      <c r="AK594" s="81"/>
      <c r="AL594" s="81"/>
      <c r="AM594" s="81"/>
      <c r="AN594" s="29"/>
      <c r="AO594" s="81"/>
      <c r="AP594" s="81"/>
      <c r="AQ594" s="81"/>
      <c r="AR594" s="29"/>
    </row>
    <row r="595" spans="1:44" s="48" customFormat="1" ht="10.7" customHeight="1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80"/>
      <c r="AE595" s="81"/>
      <c r="AF595" s="81"/>
      <c r="AG595" s="81"/>
      <c r="AH595" s="81"/>
      <c r="AI595" s="81"/>
      <c r="AJ595" s="29"/>
      <c r="AK595" s="81"/>
      <c r="AL595" s="81"/>
      <c r="AM595" s="81"/>
      <c r="AN595" s="29"/>
      <c r="AO595" s="81"/>
      <c r="AP595" s="81"/>
      <c r="AQ595" s="81"/>
      <c r="AR595" s="29"/>
    </row>
    <row r="596" spans="1:44" s="48" customFormat="1" ht="10.7" customHeight="1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80"/>
      <c r="AE596" s="81"/>
      <c r="AF596" s="81"/>
      <c r="AG596" s="81"/>
      <c r="AH596" s="81"/>
      <c r="AI596" s="81"/>
      <c r="AJ596" s="29"/>
      <c r="AK596" s="81"/>
      <c r="AL596" s="81"/>
      <c r="AM596" s="81"/>
      <c r="AN596" s="29"/>
      <c r="AO596" s="81"/>
      <c r="AP596" s="81"/>
      <c r="AQ596" s="81"/>
      <c r="AR596" s="29"/>
    </row>
    <row r="597" spans="1:44" s="48" customFormat="1" ht="10.7" customHeight="1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80"/>
      <c r="AE597" s="81"/>
      <c r="AF597" s="81"/>
      <c r="AG597" s="81"/>
      <c r="AH597" s="81"/>
      <c r="AI597" s="81"/>
      <c r="AJ597" s="29"/>
      <c r="AK597" s="81"/>
      <c r="AL597" s="81"/>
      <c r="AM597" s="81"/>
      <c r="AN597" s="29"/>
      <c r="AO597" s="81"/>
      <c r="AP597" s="81"/>
      <c r="AQ597" s="81"/>
      <c r="AR597" s="29"/>
    </row>
    <row r="598" spans="1:44" s="48" customFormat="1" ht="10.7" customHeight="1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80"/>
      <c r="AE598" s="81"/>
      <c r="AF598" s="81"/>
      <c r="AG598" s="81"/>
      <c r="AH598" s="81"/>
      <c r="AI598" s="81"/>
      <c r="AJ598" s="29"/>
      <c r="AK598" s="81"/>
      <c r="AL598" s="81"/>
      <c r="AM598" s="81"/>
      <c r="AN598" s="29"/>
      <c r="AO598" s="81"/>
      <c r="AP598" s="81"/>
      <c r="AQ598" s="81"/>
      <c r="AR598" s="29"/>
    </row>
    <row r="599" spans="1:44" s="48" customFormat="1" ht="10.7" customHeight="1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80"/>
      <c r="AE599" s="81"/>
      <c r="AF599" s="81"/>
      <c r="AG599" s="81"/>
      <c r="AH599" s="81"/>
      <c r="AI599" s="81"/>
      <c r="AJ599" s="29"/>
      <c r="AK599" s="81"/>
      <c r="AL599" s="81"/>
      <c r="AM599" s="81"/>
      <c r="AN599" s="29"/>
      <c r="AO599" s="81"/>
      <c r="AP599" s="81"/>
      <c r="AQ599" s="81"/>
      <c r="AR599" s="29"/>
    </row>
    <row r="600" spans="1:44" s="48" customFormat="1" ht="10.7" customHeight="1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80"/>
      <c r="AE600" s="81"/>
      <c r="AF600" s="81"/>
      <c r="AG600" s="81"/>
      <c r="AH600" s="81"/>
      <c r="AI600" s="81"/>
      <c r="AJ600" s="29"/>
      <c r="AK600" s="81"/>
      <c r="AL600" s="81"/>
      <c r="AM600" s="81"/>
      <c r="AN600" s="29"/>
      <c r="AO600" s="81"/>
      <c r="AP600" s="81"/>
      <c r="AQ600" s="81"/>
      <c r="AR600" s="29"/>
    </row>
    <row r="601" spans="1:44" s="48" customFormat="1" ht="10.7" customHeight="1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80"/>
      <c r="AE601" s="81"/>
      <c r="AF601" s="81"/>
      <c r="AG601" s="81"/>
      <c r="AH601" s="81"/>
      <c r="AI601" s="81"/>
      <c r="AJ601" s="29"/>
      <c r="AK601" s="81"/>
      <c r="AL601" s="81"/>
      <c r="AM601" s="81"/>
      <c r="AN601" s="29"/>
      <c r="AO601" s="81"/>
      <c r="AP601" s="81"/>
      <c r="AQ601" s="81"/>
      <c r="AR601" s="29"/>
    </row>
    <row r="602" spans="1:44" s="48" customFormat="1" ht="10.7" customHeight="1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80"/>
      <c r="AE602" s="81"/>
      <c r="AF602" s="81"/>
      <c r="AG602" s="81"/>
      <c r="AH602" s="81"/>
      <c r="AI602" s="81"/>
      <c r="AJ602" s="29"/>
      <c r="AK602" s="81"/>
      <c r="AL602" s="81"/>
      <c r="AM602" s="81"/>
      <c r="AN602" s="29"/>
      <c r="AO602" s="81"/>
      <c r="AP602" s="81"/>
      <c r="AQ602" s="81"/>
      <c r="AR602" s="29"/>
    </row>
    <row r="603" spans="1:44" s="48" customFormat="1" ht="10.7" customHeight="1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80"/>
      <c r="AE603" s="81"/>
      <c r="AF603" s="81"/>
      <c r="AG603" s="81"/>
      <c r="AH603" s="81"/>
      <c r="AI603" s="81"/>
      <c r="AJ603" s="29"/>
      <c r="AK603" s="81"/>
      <c r="AL603" s="81"/>
      <c r="AM603" s="81"/>
      <c r="AN603" s="29"/>
      <c r="AO603" s="81"/>
      <c r="AP603" s="81"/>
      <c r="AQ603" s="81"/>
      <c r="AR603" s="29"/>
    </row>
    <row r="604" spans="1:44" s="48" customFormat="1" ht="10.7" customHeight="1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80"/>
      <c r="AE604" s="81"/>
      <c r="AF604" s="81"/>
      <c r="AG604" s="81"/>
      <c r="AH604" s="81"/>
      <c r="AI604" s="81"/>
      <c r="AJ604" s="29"/>
      <c r="AK604" s="81"/>
      <c r="AL604" s="81"/>
      <c r="AM604" s="81"/>
      <c r="AN604" s="29"/>
      <c r="AO604" s="81"/>
      <c r="AP604" s="81"/>
      <c r="AQ604" s="81"/>
      <c r="AR604" s="29"/>
    </row>
    <row r="605" spans="1:44" s="48" customFormat="1" ht="10.7" customHeight="1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80"/>
      <c r="AE605" s="81"/>
      <c r="AF605" s="81"/>
      <c r="AG605" s="81"/>
      <c r="AH605" s="81"/>
      <c r="AI605" s="81"/>
      <c r="AJ605" s="29"/>
      <c r="AK605" s="81"/>
      <c r="AL605" s="81"/>
      <c r="AM605" s="81"/>
      <c r="AN605" s="29"/>
      <c r="AO605" s="81"/>
      <c r="AP605" s="81"/>
      <c r="AQ605" s="81"/>
      <c r="AR605" s="29"/>
    </row>
    <row r="606" spans="1:44" s="48" customFormat="1" ht="10.7" customHeight="1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80"/>
      <c r="AE606" s="81"/>
      <c r="AF606" s="81"/>
      <c r="AG606" s="81"/>
      <c r="AH606" s="81"/>
      <c r="AI606" s="81"/>
      <c r="AJ606" s="29"/>
      <c r="AK606" s="81"/>
      <c r="AL606" s="81"/>
      <c r="AM606" s="81"/>
      <c r="AN606" s="29"/>
      <c r="AO606" s="81"/>
      <c r="AP606" s="81"/>
      <c r="AQ606" s="81"/>
      <c r="AR606" s="29"/>
    </row>
    <row r="607" spans="1:44" s="48" customFormat="1" ht="10.7" customHeight="1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80"/>
      <c r="AE607" s="81"/>
      <c r="AF607" s="81"/>
      <c r="AG607" s="81"/>
      <c r="AH607" s="81"/>
      <c r="AI607" s="81"/>
      <c r="AJ607" s="29"/>
      <c r="AK607" s="81"/>
      <c r="AL607" s="81"/>
      <c r="AM607" s="81"/>
      <c r="AN607" s="29"/>
      <c r="AO607" s="81"/>
      <c r="AP607" s="81"/>
      <c r="AQ607" s="81"/>
      <c r="AR607" s="29"/>
    </row>
    <row r="608" spans="1:44" s="48" customFormat="1" ht="10.7" customHeight="1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80"/>
      <c r="AE608" s="81"/>
      <c r="AF608" s="81"/>
      <c r="AG608" s="81"/>
      <c r="AH608" s="81"/>
      <c r="AI608" s="81"/>
      <c r="AJ608" s="29"/>
      <c r="AK608" s="81"/>
      <c r="AL608" s="81"/>
      <c r="AM608" s="81"/>
      <c r="AN608" s="29"/>
      <c r="AO608" s="81"/>
      <c r="AP608" s="81"/>
      <c r="AQ608" s="81"/>
      <c r="AR608" s="29"/>
    </row>
    <row r="609" spans="1:44" s="48" customFormat="1" ht="10.7" customHeight="1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80"/>
      <c r="AE609" s="81"/>
      <c r="AF609" s="81"/>
      <c r="AG609" s="81"/>
      <c r="AH609" s="81"/>
      <c r="AI609" s="81"/>
      <c r="AJ609" s="29"/>
      <c r="AK609" s="81"/>
      <c r="AL609" s="81"/>
      <c r="AM609" s="81"/>
      <c r="AN609" s="29"/>
      <c r="AO609" s="81"/>
      <c r="AP609" s="81"/>
      <c r="AQ609" s="81"/>
      <c r="AR609" s="29"/>
    </row>
    <row r="610" spans="1:44" s="48" customFormat="1" ht="10.7" customHeight="1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80"/>
      <c r="AE610" s="81"/>
      <c r="AF610" s="81"/>
      <c r="AG610" s="81"/>
      <c r="AH610" s="81"/>
      <c r="AI610" s="81"/>
      <c r="AJ610" s="29"/>
      <c r="AK610" s="81"/>
      <c r="AL610" s="81"/>
      <c r="AM610" s="81"/>
      <c r="AN610" s="29"/>
      <c r="AO610" s="81"/>
      <c r="AP610" s="81"/>
      <c r="AQ610" s="81"/>
      <c r="AR610" s="29"/>
    </row>
    <row r="611" spans="1:44" s="48" customFormat="1" ht="10.7" customHeight="1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80"/>
      <c r="AE611" s="81"/>
      <c r="AF611" s="81"/>
      <c r="AG611" s="81"/>
      <c r="AH611" s="81"/>
      <c r="AI611" s="81"/>
      <c r="AJ611" s="29"/>
      <c r="AK611" s="81"/>
      <c r="AL611" s="81"/>
      <c r="AM611" s="81"/>
      <c r="AN611" s="29"/>
      <c r="AO611" s="81"/>
      <c r="AP611" s="81"/>
      <c r="AQ611" s="81"/>
      <c r="AR611" s="29"/>
    </row>
    <row r="612" spans="1:44" s="48" customFormat="1" ht="10.7" customHeight="1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80"/>
      <c r="AE612" s="81"/>
      <c r="AF612" s="81"/>
      <c r="AG612" s="81"/>
      <c r="AH612" s="81"/>
      <c r="AI612" s="81"/>
      <c r="AJ612" s="29"/>
      <c r="AK612" s="81"/>
      <c r="AL612" s="81"/>
      <c r="AM612" s="81"/>
      <c r="AN612" s="29"/>
      <c r="AO612" s="81"/>
      <c r="AP612" s="81"/>
      <c r="AQ612" s="81"/>
      <c r="AR612" s="29"/>
    </row>
    <row r="613" spans="1:44" s="48" customFormat="1" ht="10.7" customHeight="1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80"/>
      <c r="AE613" s="81"/>
      <c r="AF613" s="81"/>
      <c r="AG613" s="81"/>
      <c r="AH613" s="81"/>
      <c r="AI613" s="81"/>
      <c r="AJ613" s="29"/>
      <c r="AK613" s="81"/>
      <c r="AL613" s="81"/>
      <c r="AM613" s="81"/>
      <c r="AN613" s="29"/>
      <c r="AO613" s="81"/>
      <c r="AP613" s="81"/>
      <c r="AQ613" s="81"/>
      <c r="AR613" s="29"/>
    </row>
    <row r="614" spans="1:44" s="48" customFormat="1" ht="10.7" customHeight="1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80"/>
      <c r="AE614" s="81"/>
      <c r="AF614" s="81"/>
      <c r="AG614" s="81"/>
      <c r="AH614" s="81"/>
      <c r="AI614" s="81"/>
      <c r="AJ614" s="29"/>
      <c r="AK614" s="81"/>
      <c r="AL614" s="81"/>
      <c r="AM614" s="81"/>
      <c r="AN614" s="29"/>
      <c r="AO614" s="81"/>
      <c r="AP614" s="81"/>
      <c r="AQ614" s="81"/>
      <c r="AR614" s="29"/>
    </row>
    <row r="615" spans="1:44" s="48" customFormat="1" ht="10.7" customHeight="1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80"/>
      <c r="AE615" s="81"/>
      <c r="AF615" s="81"/>
      <c r="AG615" s="81"/>
      <c r="AH615" s="81"/>
      <c r="AI615" s="81"/>
      <c r="AJ615" s="29"/>
      <c r="AK615" s="81"/>
      <c r="AL615" s="81"/>
      <c r="AM615" s="81"/>
      <c r="AN615" s="29"/>
      <c r="AO615" s="81"/>
      <c r="AP615" s="81"/>
      <c r="AQ615" s="81"/>
      <c r="AR615" s="29"/>
    </row>
    <row r="616" spans="1:44" s="48" customFormat="1" ht="10.7" customHeight="1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80"/>
      <c r="AE616" s="81"/>
      <c r="AF616" s="81"/>
      <c r="AG616" s="81"/>
      <c r="AH616" s="81"/>
      <c r="AI616" s="81"/>
      <c r="AJ616" s="29"/>
      <c r="AK616" s="81"/>
      <c r="AL616" s="81"/>
      <c r="AM616" s="81"/>
      <c r="AN616" s="29"/>
      <c r="AO616" s="81"/>
      <c r="AP616" s="81"/>
      <c r="AQ616" s="81"/>
      <c r="AR616" s="29"/>
    </row>
    <row r="617" spans="1:44" s="48" customFormat="1" ht="10.7" customHeight="1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80"/>
      <c r="AE617" s="81"/>
      <c r="AF617" s="81"/>
      <c r="AG617" s="81"/>
      <c r="AH617" s="81"/>
      <c r="AI617" s="81"/>
      <c r="AJ617" s="29"/>
      <c r="AK617" s="81"/>
      <c r="AL617" s="81"/>
      <c r="AM617" s="81"/>
      <c r="AN617" s="29"/>
      <c r="AO617" s="81"/>
      <c r="AP617" s="81"/>
      <c r="AQ617" s="81"/>
      <c r="AR617" s="29"/>
    </row>
    <row r="618" spans="1:44" s="48" customFormat="1" ht="10.7" customHeight="1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80"/>
      <c r="AE618" s="81"/>
      <c r="AF618" s="81"/>
      <c r="AG618" s="81"/>
      <c r="AH618" s="81"/>
      <c r="AI618" s="81"/>
      <c r="AJ618" s="29"/>
      <c r="AK618" s="81"/>
      <c r="AL618" s="81"/>
      <c r="AM618" s="81"/>
      <c r="AN618" s="29"/>
      <c r="AO618" s="81"/>
      <c r="AP618" s="81"/>
      <c r="AQ618" s="81"/>
      <c r="AR618" s="29"/>
    </row>
    <row r="619" spans="1:44" s="48" customFormat="1" ht="10.7" customHeight="1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80"/>
      <c r="AE619" s="81"/>
      <c r="AF619" s="81"/>
      <c r="AG619" s="81"/>
      <c r="AH619" s="81"/>
      <c r="AI619" s="81"/>
      <c r="AJ619" s="29"/>
      <c r="AK619" s="81"/>
      <c r="AL619" s="81"/>
      <c r="AM619" s="81"/>
      <c r="AN619" s="29"/>
      <c r="AO619" s="81"/>
      <c r="AP619" s="81"/>
      <c r="AQ619" s="81"/>
      <c r="AR619" s="29"/>
    </row>
    <row r="620" spans="1:44" s="48" customFormat="1" ht="10.7" customHeight="1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80"/>
      <c r="AE620" s="81"/>
      <c r="AF620" s="81"/>
      <c r="AG620" s="81"/>
      <c r="AH620" s="81"/>
      <c r="AI620" s="81"/>
      <c r="AJ620" s="29"/>
      <c r="AK620" s="81"/>
      <c r="AL620" s="81"/>
      <c r="AM620" s="81"/>
      <c r="AN620" s="29"/>
      <c r="AO620" s="81"/>
      <c r="AP620" s="81"/>
      <c r="AQ620" s="81"/>
      <c r="AR620" s="29"/>
    </row>
    <row r="621" spans="1:44" s="48" customFormat="1" ht="10.7" customHeight="1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80"/>
      <c r="AE621" s="81"/>
      <c r="AF621" s="81"/>
      <c r="AG621" s="81"/>
      <c r="AH621" s="81"/>
      <c r="AI621" s="81"/>
      <c r="AJ621" s="29"/>
      <c r="AK621" s="81"/>
      <c r="AL621" s="81"/>
      <c r="AM621" s="81"/>
      <c r="AN621" s="29"/>
      <c r="AO621" s="81"/>
      <c r="AP621" s="81"/>
      <c r="AQ621" s="81"/>
      <c r="AR621" s="29"/>
    </row>
    <row r="622" spans="1:44" s="48" customFormat="1" ht="10.7" customHeight="1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80"/>
      <c r="AE622" s="81"/>
      <c r="AF622" s="81"/>
      <c r="AG622" s="81"/>
      <c r="AH622" s="81"/>
      <c r="AI622" s="81"/>
      <c r="AJ622" s="29"/>
      <c r="AK622" s="81"/>
      <c r="AL622" s="81"/>
      <c r="AM622" s="81"/>
      <c r="AN622" s="29"/>
      <c r="AO622" s="81"/>
      <c r="AP622" s="81"/>
      <c r="AQ622" s="81"/>
      <c r="AR622" s="29"/>
    </row>
    <row r="623" spans="1:44" s="48" customFormat="1" ht="10.7" customHeight="1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80"/>
      <c r="AE623" s="81"/>
      <c r="AF623" s="81"/>
      <c r="AG623" s="81"/>
      <c r="AH623" s="81"/>
      <c r="AI623" s="81"/>
      <c r="AJ623" s="29"/>
      <c r="AK623" s="81"/>
      <c r="AL623" s="81"/>
      <c r="AM623" s="81"/>
      <c r="AN623" s="29"/>
      <c r="AO623" s="81"/>
      <c r="AP623" s="81"/>
      <c r="AQ623" s="81"/>
      <c r="AR623" s="29"/>
    </row>
    <row r="624" spans="1:44" s="48" customFormat="1" ht="10.7" customHeight="1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80"/>
      <c r="AE624" s="81"/>
      <c r="AF624" s="81"/>
      <c r="AG624" s="81"/>
      <c r="AH624" s="81"/>
      <c r="AI624" s="81"/>
      <c r="AJ624" s="29"/>
      <c r="AK624" s="81"/>
      <c r="AL624" s="81"/>
      <c r="AM624" s="81"/>
      <c r="AN624" s="29"/>
      <c r="AO624" s="81"/>
      <c r="AP624" s="81"/>
      <c r="AQ624" s="81"/>
      <c r="AR624" s="29"/>
    </row>
    <row r="625" spans="1:44" s="48" customFormat="1" ht="10.7" customHeight="1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80"/>
      <c r="AE625" s="81"/>
      <c r="AF625" s="81"/>
      <c r="AG625" s="81"/>
      <c r="AH625" s="81"/>
      <c r="AI625" s="81"/>
      <c r="AJ625" s="29"/>
      <c r="AK625" s="81"/>
      <c r="AL625" s="81"/>
      <c r="AM625" s="81"/>
      <c r="AN625" s="29"/>
      <c r="AO625" s="81"/>
      <c r="AP625" s="81"/>
      <c r="AQ625" s="81"/>
      <c r="AR625" s="29"/>
    </row>
    <row r="626" spans="1:44" s="48" customFormat="1" ht="10.7" customHeight="1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80"/>
      <c r="AE626" s="81"/>
      <c r="AF626" s="81"/>
      <c r="AG626" s="81"/>
      <c r="AH626" s="81"/>
      <c r="AI626" s="81"/>
      <c r="AJ626" s="29"/>
      <c r="AK626" s="81"/>
      <c r="AL626" s="81"/>
      <c r="AM626" s="81"/>
      <c r="AN626" s="29"/>
      <c r="AO626" s="81"/>
      <c r="AP626" s="81"/>
      <c r="AQ626" s="81"/>
      <c r="AR626" s="29"/>
    </row>
    <row r="627" spans="1:44" s="48" customFormat="1" ht="10.7" customHeight="1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80"/>
      <c r="AE627" s="81"/>
      <c r="AF627" s="81"/>
      <c r="AG627" s="81"/>
      <c r="AH627" s="81"/>
      <c r="AI627" s="81"/>
      <c r="AJ627" s="29"/>
      <c r="AK627" s="81"/>
      <c r="AL627" s="81"/>
      <c r="AM627" s="81"/>
      <c r="AN627" s="29"/>
      <c r="AO627" s="81"/>
      <c r="AP627" s="81"/>
      <c r="AQ627" s="81"/>
      <c r="AR627" s="29"/>
    </row>
    <row r="628" spans="1:44" s="48" customFormat="1" ht="10.7" customHeight="1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80"/>
      <c r="AE628" s="81"/>
      <c r="AF628" s="81"/>
      <c r="AG628" s="81"/>
      <c r="AH628" s="81"/>
      <c r="AI628" s="81"/>
      <c r="AJ628" s="29"/>
      <c r="AK628" s="81"/>
      <c r="AL628" s="81"/>
      <c r="AM628" s="81"/>
      <c r="AN628" s="29"/>
      <c r="AO628" s="81"/>
      <c r="AP628" s="81"/>
      <c r="AQ628" s="81"/>
      <c r="AR628" s="29"/>
    </row>
    <row r="629" spans="1:44" s="48" customFormat="1" ht="10.7" customHeight="1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80"/>
      <c r="AE629" s="81"/>
      <c r="AF629" s="81"/>
      <c r="AG629" s="81"/>
      <c r="AH629" s="81"/>
      <c r="AI629" s="81"/>
      <c r="AJ629" s="29"/>
      <c r="AK629" s="81"/>
      <c r="AL629" s="81"/>
      <c r="AM629" s="81"/>
      <c r="AN629" s="29"/>
      <c r="AO629" s="81"/>
      <c r="AP629" s="81"/>
      <c r="AQ629" s="81"/>
      <c r="AR629" s="29"/>
    </row>
    <row r="630" spans="1:44" s="48" customFormat="1" ht="10.7" customHeight="1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80"/>
      <c r="AE630" s="81"/>
      <c r="AF630" s="81"/>
      <c r="AG630" s="81"/>
      <c r="AH630" s="81"/>
      <c r="AI630" s="81"/>
      <c r="AJ630" s="29"/>
      <c r="AK630" s="81"/>
      <c r="AL630" s="81"/>
      <c r="AM630" s="81"/>
      <c r="AN630" s="29"/>
      <c r="AO630" s="81"/>
      <c r="AP630" s="81"/>
      <c r="AQ630" s="81"/>
      <c r="AR630" s="29"/>
    </row>
    <row r="631" spans="1:44" s="48" customFormat="1" ht="10.7" customHeight="1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80"/>
      <c r="AE631" s="81"/>
      <c r="AF631" s="81"/>
      <c r="AG631" s="81"/>
      <c r="AH631" s="81"/>
      <c r="AI631" s="81"/>
      <c r="AJ631" s="29"/>
      <c r="AK631" s="81"/>
      <c r="AL631" s="81"/>
      <c r="AM631" s="81"/>
      <c r="AN631" s="29"/>
      <c r="AO631" s="81"/>
      <c r="AP631" s="81"/>
      <c r="AQ631" s="81"/>
      <c r="AR631" s="29"/>
    </row>
    <row r="632" spans="1:44" s="48" customFormat="1" ht="10.7" customHeight="1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80"/>
      <c r="AE632" s="81"/>
      <c r="AF632" s="81"/>
      <c r="AG632" s="81"/>
      <c r="AH632" s="81"/>
      <c r="AI632" s="81"/>
      <c r="AJ632" s="29"/>
      <c r="AK632" s="81"/>
      <c r="AL632" s="81"/>
      <c r="AM632" s="81"/>
      <c r="AN632" s="29"/>
      <c r="AO632" s="81"/>
      <c r="AP632" s="81"/>
      <c r="AQ632" s="81"/>
      <c r="AR632" s="29"/>
    </row>
    <row r="633" spans="1:44" s="48" customFormat="1" ht="10.7" customHeight="1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80"/>
      <c r="AE633" s="81"/>
      <c r="AF633" s="81"/>
      <c r="AG633" s="81"/>
      <c r="AH633" s="81"/>
      <c r="AI633" s="81"/>
      <c r="AJ633" s="29"/>
      <c r="AK633" s="81"/>
      <c r="AL633" s="81"/>
      <c r="AM633" s="81"/>
      <c r="AN633" s="29"/>
      <c r="AO633" s="81"/>
      <c r="AP633" s="81"/>
      <c r="AQ633" s="81"/>
      <c r="AR633" s="29"/>
    </row>
    <row r="634" spans="1:44" s="48" customFormat="1" ht="10.7" customHeight="1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80"/>
      <c r="AE634" s="81"/>
      <c r="AF634" s="81"/>
      <c r="AG634" s="81"/>
      <c r="AH634" s="81"/>
      <c r="AI634" s="81"/>
      <c r="AJ634" s="29"/>
      <c r="AK634" s="81"/>
      <c r="AL634" s="81"/>
      <c r="AM634" s="81"/>
      <c r="AN634" s="29"/>
      <c r="AO634" s="81"/>
      <c r="AP634" s="81"/>
      <c r="AQ634" s="81"/>
      <c r="AR634" s="29"/>
    </row>
    <row r="635" spans="1:44" s="48" customFormat="1" ht="10.7" customHeight="1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80"/>
      <c r="AE635" s="81"/>
      <c r="AF635" s="81"/>
      <c r="AG635" s="81"/>
      <c r="AH635" s="81"/>
      <c r="AI635" s="81"/>
      <c r="AJ635" s="29"/>
      <c r="AK635" s="81"/>
      <c r="AL635" s="81"/>
      <c r="AM635" s="81"/>
      <c r="AN635" s="29"/>
      <c r="AO635" s="81"/>
      <c r="AP635" s="81"/>
      <c r="AQ635" s="81"/>
      <c r="AR635" s="29"/>
    </row>
    <row r="636" spans="1:44" s="48" customFormat="1" ht="10.7" customHeight="1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80"/>
      <c r="AE636" s="81"/>
      <c r="AF636" s="81"/>
      <c r="AG636" s="81"/>
      <c r="AH636" s="81"/>
      <c r="AI636" s="81"/>
      <c r="AJ636" s="29"/>
      <c r="AK636" s="81"/>
      <c r="AL636" s="81"/>
      <c r="AM636" s="81"/>
      <c r="AN636" s="29"/>
      <c r="AO636" s="81"/>
      <c r="AP636" s="81"/>
      <c r="AQ636" s="81"/>
      <c r="AR636" s="29"/>
    </row>
    <row r="637" spans="1:44" s="48" customFormat="1" ht="10.7" customHeight="1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80"/>
      <c r="AE637" s="81"/>
      <c r="AF637" s="81"/>
      <c r="AG637" s="81"/>
      <c r="AH637" s="81"/>
      <c r="AI637" s="81"/>
      <c r="AJ637" s="29"/>
      <c r="AK637" s="81"/>
      <c r="AL637" s="81"/>
      <c r="AM637" s="81"/>
      <c r="AN637" s="29"/>
      <c r="AO637" s="81"/>
      <c r="AP637" s="81"/>
      <c r="AQ637" s="81"/>
      <c r="AR637" s="29"/>
    </row>
    <row r="638" spans="1:44" s="48" customFormat="1" ht="10.7" customHeight="1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80"/>
      <c r="AE638" s="81"/>
      <c r="AF638" s="81"/>
      <c r="AG638" s="81"/>
      <c r="AH638" s="81"/>
      <c r="AI638" s="81"/>
      <c r="AJ638" s="29"/>
      <c r="AK638" s="81"/>
      <c r="AL638" s="81"/>
      <c r="AM638" s="81"/>
      <c r="AN638" s="29"/>
      <c r="AO638" s="81"/>
      <c r="AP638" s="81"/>
      <c r="AQ638" s="81"/>
      <c r="AR638" s="29"/>
    </row>
    <row r="639" spans="1:44" s="48" customFormat="1" ht="10.7" customHeight="1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80"/>
      <c r="AE639" s="81"/>
      <c r="AF639" s="81"/>
      <c r="AG639" s="81"/>
      <c r="AH639" s="81"/>
      <c r="AI639" s="81"/>
      <c r="AJ639" s="29"/>
      <c r="AK639" s="81"/>
      <c r="AL639" s="81"/>
      <c r="AM639" s="81"/>
      <c r="AN639" s="29"/>
      <c r="AO639" s="81"/>
      <c r="AP639" s="81"/>
      <c r="AQ639" s="81"/>
      <c r="AR639" s="29"/>
    </row>
    <row r="640" spans="1:44" s="48" customFormat="1" ht="10.7" customHeight="1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80"/>
      <c r="AE640" s="81"/>
      <c r="AF640" s="81"/>
      <c r="AG640" s="81"/>
      <c r="AH640" s="81"/>
      <c r="AI640" s="81"/>
      <c r="AJ640" s="29"/>
      <c r="AK640" s="81"/>
      <c r="AL640" s="81"/>
      <c r="AM640" s="81"/>
      <c r="AN640" s="29"/>
      <c r="AO640" s="81"/>
      <c r="AP640" s="81"/>
      <c r="AQ640" s="81"/>
      <c r="AR640" s="29"/>
    </row>
    <row r="641" spans="1:44" s="48" customFormat="1" ht="10.7" customHeight="1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80"/>
      <c r="AE641" s="81"/>
      <c r="AF641" s="81"/>
      <c r="AG641" s="81"/>
      <c r="AH641" s="81"/>
      <c r="AI641" s="81"/>
      <c r="AJ641" s="29"/>
      <c r="AK641" s="81"/>
      <c r="AL641" s="81"/>
      <c r="AM641" s="81"/>
      <c r="AN641" s="29"/>
      <c r="AO641" s="81"/>
      <c r="AP641" s="81"/>
      <c r="AQ641" s="81"/>
      <c r="AR641" s="29"/>
    </row>
    <row r="642" spans="1:44" s="48" customFormat="1" ht="10.7" customHeight="1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80"/>
      <c r="AE642" s="81"/>
      <c r="AF642" s="81"/>
      <c r="AG642" s="81"/>
      <c r="AH642" s="81"/>
      <c r="AI642" s="81"/>
      <c r="AJ642" s="29"/>
      <c r="AK642" s="81"/>
      <c r="AL642" s="81"/>
      <c r="AM642" s="81"/>
      <c r="AN642" s="29"/>
      <c r="AO642" s="81"/>
      <c r="AP642" s="81"/>
      <c r="AQ642" s="81"/>
      <c r="AR642" s="29"/>
    </row>
    <row r="643" spans="1:44" s="48" customFormat="1" ht="10.7" customHeight="1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80"/>
      <c r="AE643" s="81"/>
      <c r="AF643" s="81"/>
      <c r="AG643" s="81"/>
      <c r="AH643" s="81"/>
      <c r="AI643" s="81"/>
      <c r="AJ643" s="29"/>
      <c r="AK643" s="81"/>
      <c r="AL643" s="81"/>
      <c r="AM643" s="81"/>
      <c r="AN643" s="29"/>
      <c r="AO643" s="81"/>
      <c r="AP643" s="81"/>
      <c r="AQ643" s="81"/>
      <c r="AR643" s="29"/>
    </row>
    <row r="644" spans="1:44" s="48" customFormat="1" ht="10.7" customHeight="1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80"/>
      <c r="AE644" s="81"/>
      <c r="AF644" s="81"/>
      <c r="AG644" s="81"/>
      <c r="AH644" s="81"/>
      <c r="AI644" s="81"/>
      <c r="AJ644" s="29"/>
      <c r="AK644" s="81"/>
      <c r="AL644" s="81"/>
      <c r="AM644" s="81"/>
      <c r="AN644" s="29"/>
      <c r="AO644" s="81"/>
      <c r="AP644" s="81"/>
      <c r="AQ644" s="81"/>
      <c r="AR644" s="29"/>
    </row>
    <row r="645" spans="1:44" s="48" customFormat="1" ht="10.7" customHeight="1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80"/>
      <c r="AE645" s="81"/>
      <c r="AF645" s="81"/>
      <c r="AG645" s="81"/>
      <c r="AH645" s="81"/>
      <c r="AI645" s="81"/>
      <c r="AJ645" s="29"/>
      <c r="AK645" s="81"/>
      <c r="AL645" s="81"/>
      <c r="AM645" s="81"/>
      <c r="AN645" s="29"/>
      <c r="AO645" s="81"/>
      <c r="AP645" s="81"/>
      <c r="AQ645" s="81"/>
      <c r="AR645" s="29"/>
    </row>
    <row r="646" spans="1:44" s="48" customFormat="1" ht="10.7" customHeight="1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80"/>
      <c r="AE646" s="81"/>
      <c r="AF646" s="81"/>
      <c r="AG646" s="81"/>
      <c r="AH646" s="81"/>
      <c r="AI646" s="81"/>
      <c r="AJ646" s="29"/>
      <c r="AK646" s="81"/>
      <c r="AL646" s="81"/>
      <c r="AM646" s="81"/>
      <c r="AN646" s="29"/>
      <c r="AO646" s="81"/>
      <c r="AP646" s="81"/>
      <c r="AQ646" s="81"/>
      <c r="AR646" s="29"/>
    </row>
    <row r="647" spans="1:44" s="48" customFormat="1" ht="10.7" customHeight="1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80"/>
      <c r="AE647" s="81"/>
      <c r="AF647" s="81"/>
      <c r="AG647" s="81"/>
      <c r="AH647" s="81"/>
      <c r="AI647" s="81"/>
      <c r="AJ647" s="29"/>
      <c r="AK647" s="81"/>
      <c r="AL647" s="81"/>
      <c r="AM647" s="81"/>
      <c r="AN647" s="29"/>
      <c r="AO647" s="81"/>
      <c r="AP647" s="81"/>
      <c r="AQ647" s="81"/>
      <c r="AR647" s="29"/>
    </row>
    <row r="648" spans="1:44" s="48" customFormat="1" ht="10.7" customHeight="1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80"/>
      <c r="AE648" s="81"/>
      <c r="AF648" s="81"/>
      <c r="AG648" s="81"/>
      <c r="AH648" s="81"/>
      <c r="AI648" s="81"/>
      <c r="AJ648" s="29"/>
      <c r="AK648" s="81"/>
      <c r="AL648" s="81"/>
      <c r="AM648" s="81"/>
      <c r="AN648" s="29"/>
      <c r="AO648" s="81"/>
      <c r="AP648" s="81"/>
      <c r="AQ648" s="81"/>
      <c r="AR648" s="29"/>
    </row>
    <row r="649" spans="1:44" s="48" customFormat="1" ht="10.7" customHeight="1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80"/>
      <c r="AE649" s="81"/>
      <c r="AF649" s="81"/>
      <c r="AG649" s="81"/>
      <c r="AH649" s="81"/>
      <c r="AI649" s="81"/>
      <c r="AJ649" s="29"/>
      <c r="AK649" s="81"/>
      <c r="AL649" s="81"/>
      <c r="AM649" s="81"/>
      <c r="AN649" s="29"/>
      <c r="AO649" s="81"/>
      <c r="AP649" s="81"/>
      <c r="AQ649" s="81"/>
      <c r="AR649" s="29"/>
    </row>
    <row r="650" spans="1:44" s="48" customFormat="1" ht="10.7" customHeight="1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80"/>
      <c r="AE650" s="81"/>
      <c r="AF650" s="81"/>
      <c r="AG650" s="81"/>
      <c r="AH650" s="81"/>
      <c r="AI650" s="81"/>
      <c r="AJ650" s="29"/>
      <c r="AK650" s="81"/>
      <c r="AL650" s="81"/>
      <c r="AM650" s="81"/>
      <c r="AN650" s="29"/>
      <c r="AO650" s="81"/>
      <c r="AP650" s="81"/>
      <c r="AQ650" s="81"/>
      <c r="AR650" s="29"/>
    </row>
    <row r="651" spans="1:44" s="48" customFormat="1" ht="10.7" customHeight="1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80"/>
      <c r="AE651" s="81"/>
      <c r="AF651" s="81"/>
      <c r="AG651" s="81"/>
      <c r="AH651" s="81"/>
      <c r="AI651" s="81"/>
      <c r="AJ651" s="29"/>
      <c r="AK651" s="81"/>
      <c r="AL651" s="81"/>
      <c r="AM651" s="81"/>
      <c r="AN651" s="29"/>
      <c r="AO651" s="81"/>
      <c r="AP651" s="81"/>
      <c r="AQ651" s="81"/>
      <c r="AR651" s="29"/>
    </row>
    <row r="652" spans="1:44" s="48" customFormat="1" ht="10.7" customHeight="1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80"/>
      <c r="AE652" s="81"/>
      <c r="AF652" s="81"/>
      <c r="AG652" s="81"/>
      <c r="AH652" s="81"/>
      <c r="AI652" s="81"/>
      <c r="AJ652" s="29"/>
      <c r="AK652" s="81"/>
      <c r="AL652" s="81"/>
      <c r="AM652" s="81"/>
      <c r="AN652" s="29"/>
      <c r="AO652" s="81"/>
      <c r="AP652" s="81"/>
      <c r="AQ652" s="81"/>
      <c r="AR652" s="29"/>
    </row>
    <row r="653" spans="1:44" s="48" customFormat="1" ht="10.7" customHeight="1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80"/>
      <c r="AE653" s="81"/>
      <c r="AF653" s="81"/>
      <c r="AG653" s="81"/>
      <c r="AH653" s="81"/>
      <c r="AI653" s="81"/>
      <c r="AJ653" s="29"/>
      <c r="AK653" s="81"/>
      <c r="AL653" s="81"/>
      <c r="AM653" s="81"/>
      <c r="AN653" s="29"/>
      <c r="AO653" s="81"/>
      <c r="AP653" s="81"/>
      <c r="AQ653" s="81"/>
      <c r="AR653" s="29"/>
    </row>
    <row r="654" spans="1:44" s="48" customFormat="1" ht="10.7" customHeight="1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80"/>
      <c r="AE654" s="81"/>
      <c r="AF654" s="81"/>
      <c r="AG654" s="81"/>
      <c r="AH654" s="81"/>
      <c r="AI654" s="81"/>
      <c r="AJ654" s="29"/>
      <c r="AK654" s="81"/>
      <c r="AL654" s="81"/>
      <c r="AM654" s="81"/>
      <c r="AN654" s="29"/>
      <c r="AO654" s="81"/>
      <c r="AP654" s="81"/>
      <c r="AQ654" s="81"/>
      <c r="AR654" s="29"/>
    </row>
    <row r="655" spans="1:44" s="48" customFormat="1" ht="10.7" customHeight="1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80"/>
      <c r="AE655" s="81"/>
      <c r="AF655" s="81"/>
      <c r="AG655" s="81"/>
      <c r="AH655" s="81"/>
      <c r="AI655" s="81"/>
      <c r="AJ655" s="29"/>
      <c r="AK655" s="81"/>
      <c r="AL655" s="81"/>
      <c r="AM655" s="81"/>
      <c r="AN655" s="29"/>
      <c r="AO655" s="81"/>
      <c r="AP655" s="81"/>
      <c r="AQ655" s="81"/>
      <c r="AR655" s="29"/>
    </row>
    <row r="656" spans="1:44" s="48" customFormat="1" ht="10.7" customHeight="1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80"/>
      <c r="AE656" s="81"/>
      <c r="AF656" s="81"/>
      <c r="AG656" s="81"/>
      <c r="AH656" s="81"/>
      <c r="AI656" s="81"/>
      <c r="AJ656" s="29"/>
      <c r="AK656" s="81"/>
      <c r="AL656" s="81"/>
      <c r="AM656" s="81"/>
      <c r="AN656" s="29"/>
      <c r="AO656" s="81"/>
      <c r="AP656" s="81"/>
      <c r="AQ656" s="81"/>
      <c r="AR656" s="29"/>
    </row>
    <row r="657" spans="1:44" s="48" customFormat="1" ht="10.7" customHeight="1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80"/>
      <c r="AE657" s="81"/>
      <c r="AF657" s="81"/>
      <c r="AG657" s="81"/>
      <c r="AH657" s="81"/>
      <c r="AI657" s="81"/>
      <c r="AJ657" s="29"/>
      <c r="AK657" s="81"/>
      <c r="AL657" s="81"/>
      <c r="AM657" s="81"/>
      <c r="AN657" s="29"/>
      <c r="AO657" s="81"/>
      <c r="AP657" s="81"/>
      <c r="AQ657" s="81"/>
      <c r="AR657" s="29"/>
    </row>
    <row r="658" spans="1:44" s="48" customFormat="1" ht="10.7" customHeight="1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80"/>
      <c r="AE658" s="81"/>
      <c r="AF658" s="81"/>
      <c r="AG658" s="81"/>
      <c r="AH658" s="81"/>
      <c r="AI658" s="81"/>
      <c r="AJ658" s="29"/>
      <c r="AK658" s="81"/>
      <c r="AL658" s="81"/>
      <c r="AM658" s="81"/>
      <c r="AN658" s="29"/>
      <c r="AO658" s="81"/>
      <c r="AP658" s="81"/>
      <c r="AQ658" s="81"/>
      <c r="AR658" s="29"/>
    </row>
    <row r="659" spans="1:44" s="48" customFormat="1" ht="10.7" customHeight="1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80"/>
      <c r="AE659" s="81"/>
      <c r="AF659" s="81"/>
      <c r="AG659" s="81"/>
      <c r="AH659" s="81"/>
      <c r="AI659" s="81"/>
      <c r="AJ659" s="29"/>
      <c r="AK659" s="81"/>
      <c r="AL659" s="81"/>
      <c r="AM659" s="81"/>
      <c r="AN659" s="29"/>
      <c r="AO659" s="81"/>
      <c r="AP659" s="81"/>
      <c r="AQ659" s="81"/>
      <c r="AR659" s="29"/>
    </row>
    <row r="660" spans="1:44" s="48" customFormat="1" ht="10.7" customHeight="1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80"/>
      <c r="AE660" s="81"/>
      <c r="AF660" s="81"/>
      <c r="AG660" s="81"/>
      <c r="AH660" s="81"/>
      <c r="AI660" s="81"/>
      <c r="AJ660" s="29"/>
      <c r="AK660" s="81"/>
      <c r="AL660" s="81"/>
      <c r="AM660" s="81"/>
      <c r="AN660" s="29"/>
      <c r="AO660" s="81"/>
      <c r="AP660" s="81"/>
      <c r="AQ660" s="81"/>
      <c r="AR660" s="29"/>
    </row>
    <row r="661" spans="1:44" s="48" customFormat="1" ht="10.7" customHeight="1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80"/>
      <c r="AE661" s="81"/>
      <c r="AF661" s="81"/>
      <c r="AG661" s="81"/>
      <c r="AH661" s="81"/>
      <c r="AI661" s="81"/>
      <c r="AJ661" s="29"/>
      <c r="AK661" s="81"/>
      <c r="AL661" s="81"/>
      <c r="AM661" s="81"/>
      <c r="AN661" s="29"/>
      <c r="AO661" s="81"/>
      <c r="AP661" s="81"/>
      <c r="AQ661" s="81"/>
      <c r="AR661" s="29"/>
    </row>
    <row r="662" spans="1:44" s="48" customFormat="1" ht="10.7" customHeight="1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80"/>
      <c r="AE662" s="81"/>
      <c r="AF662" s="81"/>
      <c r="AG662" s="81"/>
      <c r="AH662" s="81"/>
      <c r="AI662" s="81"/>
      <c r="AJ662" s="29"/>
      <c r="AK662" s="81"/>
      <c r="AL662" s="81"/>
      <c r="AM662" s="81"/>
      <c r="AN662" s="29"/>
      <c r="AO662" s="81"/>
      <c r="AP662" s="81"/>
      <c r="AQ662" s="81"/>
      <c r="AR662" s="29"/>
    </row>
    <row r="663" spans="1:44" s="48" customFormat="1" ht="10.7" customHeight="1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80"/>
      <c r="AE663" s="81"/>
      <c r="AF663" s="81"/>
      <c r="AG663" s="81"/>
      <c r="AH663" s="81"/>
      <c r="AI663" s="81"/>
      <c r="AJ663" s="29"/>
      <c r="AK663" s="81"/>
      <c r="AL663" s="81"/>
      <c r="AM663" s="81"/>
      <c r="AN663" s="29"/>
      <c r="AO663" s="81"/>
      <c r="AP663" s="81"/>
      <c r="AQ663" s="81"/>
      <c r="AR663" s="29"/>
    </row>
    <row r="664" spans="1:44" s="48" customFormat="1" ht="10.7" customHeight="1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80"/>
      <c r="AE664" s="81"/>
      <c r="AF664" s="81"/>
      <c r="AG664" s="81"/>
      <c r="AH664" s="81"/>
      <c r="AI664" s="81"/>
      <c r="AJ664" s="29"/>
      <c r="AK664" s="81"/>
      <c r="AL664" s="81"/>
      <c r="AM664" s="81"/>
      <c r="AN664" s="29"/>
      <c r="AO664" s="81"/>
      <c r="AP664" s="81"/>
      <c r="AQ664" s="81"/>
      <c r="AR664" s="29"/>
    </row>
    <row r="665" spans="1:44" s="48" customFormat="1" ht="10.7" customHeight="1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80"/>
      <c r="AE665" s="81"/>
      <c r="AF665" s="81"/>
      <c r="AG665" s="81"/>
      <c r="AH665" s="81"/>
      <c r="AI665" s="81"/>
      <c r="AJ665" s="29"/>
      <c r="AK665" s="81"/>
      <c r="AL665" s="81"/>
      <c r="AM665" s="81"/>
      <c r="AN665" s="29"/>
      <c r="AO665" s="81"/>
      <c r="AP665" s="81"/>
      <c r="AQ665" s="81"/>
      <c r="AR665" s="29"/>
    </row>
    <row r="666" spans="1:44" s="48" customFormat="1" ht="10.7" customHeight="1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80"/>
      <c r="AE666" s="81"/>
      <c r="AF666" s="81"/>
      <c r="AG666" s="81"/>
      <c r="AH666" s="81"/>
      <c r="AI666" s="81"/>
      <c r="AJ666" s="29"/>
      <c r="AK666" s="81"/>
      <c r="AL666" s="81"/>
      <c r="AM666" s="81"/>
      <c r="AN666" s="29"/>
      <c r="AO666" s="81"/>
      <c r="AP666" s="81"/>
      <c r="AQ666" s="81"/>
      <c r="AR666" s="29"/>
    </row>
    <row r="667" spans="1:44" s="48" customFormat="1" ht="10.7" customHeight="1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80"/>
      <c r="AE667" s="81"/>
      <c r="AF667" s="81"/>
      <c r="AG667" s="81"/>
      <c r="AH667" s="81"/>
      <c r="AI667" s="81"/>
      <c r="AJ667" s="29"/>
      <c r="AK667" s="81"/>
      <c r="AL667" s="81"/>
      <c r="AM667" s="81"/>
      <c r="AN667" s="29"/>
      <c r="AO667" s="81"/>
      <c r="AP667" s="81"/>
      <c r="AQ667" s="81"/>
      <c r="AR667" s="29"/>
    </row>
    <row r="668" spans="1:44" s="48" customFormat="1" ht="10.7" customHeight="1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80"/>
      <c r="AE668" s="81"/>
      <c r="AF668" s="81"/>
      <c r="AG668" s="81"/>
      <c r="AH668" s="81"/>
      <c r="AI668" s="81"/>
      <c r="AJ668" s="29"/>
      <c r="AK668" s="81"/>
      <c r="AL668" s="81"/>
      <c r="AM668" s="81"/>
      <c r="AN668" s="29"/>
      <c r="AO668" s="81"/>
      <c r="AP668" s="81"/>
      <c r="AQ668" s="81"/>
      <c r="AR668" s="29"/>
    </row>
    <row r="669" spans="1:44" s="48" customFormat="1" ht="10.7" customHeight="1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80"/>
      <c r="AE669" s="81"/>
      <c r="AF669" s="81"/>
      <c r="AG669" s="81"/>
      <c r="AH669" s="81"/>
      <c r="AI669" s="81"/>
      <c r="AJ669" s="29"/>
      <c r="AK669" s="81"/>
      <c r="AL669" s="81"/>
      <c r="AM669" s="81"/>
      <c r="AN669" s="29"/>
      <c r="AO669" s="81"/>
      <c r="AP669" s="81"/>
      <c r="AQ669" s="81"/>
      <c r="AR669" s="29"/>
    </row>
    <row r="670" spans="1:44" s="48" customFormat="1" ht="10.7" customHeight="1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80"/>
      <c r="AE670" s="81"/>
      <c r="AF670" s="81"/>
      <c r="AG670" s="81"/>
      <c r="AH670" s="81"/>
      <c r="AI670" s="81"/>
      <c r="AJ670" s="29"/>
      <c r="AK670" s="81"/>
      <c r="AL670" s="81"/>
      <c r="AM670" s="81"/>
      <c r="AN670" s="29"/>
      <c r="AO670" s="81"/>
      <c r="AP670" s="81"/>
      <c r="AQ670" s="81"/>
      <c r="AR670" s="29"/>
    </row>
    <row r="671" spans="1:44" s="48" customFormat="1" ht="10.7" customHeight="1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80"/>
      <c r="AE671" s="81"/>
      <c r="AF671" s="81"/>
      <c r="AG671" s="81"/>
      <c r="AH671" s="81"/>
      <c r="AI671" s="81"/>
      <c r="AJ671" s="29"/>
      <c r="AK671" s="81"/>
      <c r="AL671" s="81"/>
      <c r="AM671" s="81"/>
      <c r="AN671" s="29"/>
      <c r="AO671" s="81"/>
      <c r="AP671" s="81"/>
      <c r="AQ671" s="81"/>
      <c r="AR671" s="29"/>
    </row>
    <row r="672" spans="1:44" s="48" customFormat="1" ht="10.7" customHeight="1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80"/>
      <c r="AE672" s="81"/>
      <c r="AF672" s="81"/>
      <c r="AG672" s="81"/>
      <c r="AH672" s="81"/>
      <c r="AI672" s="81"/>
      <c r="AJ672" s="29"/>
      <c r="AK672" s="81"/>
      <c r="AL672" s="81"/>
      <c r="AM672" s="81"/>
      <c r="AN672" s="29"/>
      <c r="AO672" s="81"/>
      <c r="AP672" s="81"/>
      <c r="AQ672" s="81"/>
      <c r="AR672" s="29"/>
    </row>
    <row r="673" spans="1:44" s="48" customFormat="1" ht="10.7" customHeight="1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80"/>
      <c r="AE673" s="81"/>
      <c r="AF673" s="81"/>
      <c r="AG673" s="81"/>
      <c r="AH673" s="81"/>
      <c r="AI673" s="81"/>
      <c r="AJ673" s="29"/>
      <c r="AK673" s="81"/>
      <c r="AL673" s="81"/>
      <c r="AM673" s="81"/>
      <c r="AN673" s="29"/>
      <c r="AO673" s="81"/>
      <c r="AP673" s="81"/>
      <c r="AQ673" s="81"/>
      <c r="AR673" s="29"/>
    </row>
    <row r="674" spans="1:44" s="48" customFormat="1" ht="10.7" customHeight="1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80"/>
      <c r="AE674" s="81"/>
      <c r="AF674" s="81"/>
      <c r="AG674" s="81"/>
      <c r="AH674" s="81"/>
      <c r="AI674" s="81"/>
      <c r="AJ674" s="29"/>
      <c r="AK674" s="81"/>
      <c r="AL674" s="81"/>
      <c r="AM674" s="81"/>
      <c r="AN674" s="29"/>
      <c r="AO674" s="81"/>
      <c r="AP674" s="81"/>
      <c r="AQ674" s="81"/>
      <c r="AR674" s="29"/>
    </row>
    <row r="675" spans="1:44" s="48" customFormat="1" ht="10.7" customHeight="1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80"/>
      <c r="AE675" s="81"/>
      <c r="AF675" s="81"/>
      <c r="AG675" s="81"/>
      <c r="AH675" s="81"/>
      <c r="AI675" s="81"/>
      <c r="AJ675" s="29"/>
      <c r="AK675" s="81"/>
      <c r="AL675" s="81"/>
      <c r="AM675" s="81"/>
      <c r="AN675" s="29"/>
      <c r="AO675" s="81"/>
      <c r="AP675" s="81"/>
      <c r="AQ675" s="81"/>
      <c r="AR675" s="29"/>
    </row>
    <row r="676" spans="1:44" s="48" customFormat="1" ht="10.7" customHeight="1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80"/>
      <c r="AE676" s="81"/>
      <c r="AF676" s="81"/>
      <c r="AG676" s="81"/>
      <c r="AH676" s="81"/>
      <c r="AI676" s="81"/>
      <c r="AJ676" s="29"/>
      <c r="AK676" s="81"/>
      <c r="AL676" s="81"/>
      <c r="AM676" s="81"/>
      <c r="AN676" s="29"/>
      <c r="AO676" s="81"/>
      <c r="AP676" s="81"/>
      <c r="AQ676" s="81"/>
      <c r="AR676" s="29"/>
    </row>
    <row r="677" spans="1:44" s="48" customFormat="1" ht="10.7" customHeight="1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80"/>
      <c r="AE677" s="81"/>
      <c r="AF677" s="81"/>
      <c r="AG677" s="81"/>
      <c r="AH677" s="81"/>
      <c r="AI677" s="81"/>
      <c r="AJ677" s="29"/>
      <c r="AK677" s="81"/>
      <c r="AL677" s="81"/>
      <c r="AM677" s="81"/>
      <c r="AN677" s="29"/>
      <c r="AO677" s="81"/>
      <c r="AP677" s="81"/>
      <c r="AQ677" s="81"/>
      <c r="AR677" s="29"/>
    </row>
    <row r="678" spans="1:44" s="48" customFormat="1" ht="10.7" customHeight="1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80"/>
      <c r="AE678" s="81"/>
      <c r="AF678" s="81"/>
      <c r="AG678" s="81"/>
      <c r="AH678" s="81"/>
      <c r="AI678" s="81"/>
      <c r="AJ678" s="29"/>
      <c r="AK678" s="81"/>
      <c r="AL678" s="81"/>
      <c r="AM678" s="81"/>
      <c r="AN678" s="29"/>
      <c r="AO678" s="81"/>
      <c r="AP678" s="81"/>
      <c r="AQ678" s="81"/>
      <c r="AR678" s="29"/>
    </row>
    <row r="679" spans="1:44" s="48" customFormat="1" ht="10.7" customHeight="1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80"/>
      <c r="AE679" s="81"/>
      <c r="AF679" s="81"/>
      <c r="AG679" s="81"/>
      <c r="AH679" s="81"/>
      <c r="AI679" s="81"/>
      <c r="AJ679" s="29"/>
      <c r="AK679" s="81"/>
      <c r="AL679" s="81"/>
      <c r="AM679" s="81"/>
      <c r="AN679" s="29"/>
      <c r="AO679" s="81"/>
      <c r="AP679" s="81"/>
      <c r="AQ679" s="81"/>
      <c r="AR679" s="29"/>
    </row>
    <row r="680" spans="1:44" s="48" customFormat="1" ht="10.7" customHeight="1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80"/>
      <c r="AE680" s="81"/>
      <c r="AF680" s="81"/>
      <c r="AG680" s="81"/>
      <c r="AH680" s="81"/>
      <c r="AI680" s="81"/>
      <c r="AJ680" s="29"/>
      <c r="AK680" s="81"/>
      <c r="AL680" s="81"/>
      <c r="AM680" s="81"/>
      <c r="AN680" s="29"/>
      <c r="AO680" s="81"/>
      <c r="AP680" s="81"/>
      <c r="AQ680" s="81"/>
      <c r="AR680" s="29"/>
    </row>
    <row r="681" spans="1:44" s="48" customFormat="1" ht="10.7" customHeight="1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80"/>
      <c r="AE681" s="81"/>
      <c r="AF681" s="81"/>
      <c r="AG681" s="81"/>
      <c r="AH681" s="81"/>
      <c r="AI681" s="81"/>
      <c r="AJ681" s="29"/>
      <c r="AK681" s="81"/>
      <c r="AL681" s="81"/>
      <c r="AM681" s="81"/>
      <c r="AN681" s="29"/>
      <c r="AO681" s="81"/>
      <c r="AP681" s="81"/>
      <c r="AQ681" s="81"/>
      <c r="AR681" s="29"/>
    </row>
    <row r="682" spans="1:44" s="48" customFormat="1" ht="10.7" customHeight="1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80"/>
      <c r="AE682" s="81"/>
      <c r="AF682" s="81"/>
      <c r="AG682" s="81"/>
      <c r="AH682" s="81"/>
      <c r="AI682" s="81"/>
      <c r="AJ682" s="29"/>
      <c r="AK682" s="81"/>
      <c r="AL682" s="81"/>
      <c r="AM682" s="81"/>
      <c r="AN682" s="29"/>
      <c r="AO682" s="81"/>
      <c r="AP682" s="81"/>
      <c r="AQ682" s="81"/>
      <c r="AR682" s="29"/>
    </row>
    <row r="683" spans="1:44" s="48" customFormat="1" ht="10.7" customHeight="1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80"/>
      <c r="AE683" s="81"/>
      <c r="AF683" s="81"/>
      <c r="AG683" s="81"/>
      <c r="AH683" s="81"/>
      <c r="AI683" s="81"/>
      <c r="AJ683" s="29"/>
      <c r="AK683" s="81"/>
      <c r="AL683" s="81"/>
      <c r="AM683" s="81"/>
      <c r="AN683" s="29"/>
      <c r="AO683" s="81"/>
      <c r="AP683" s="81"/>
      <c r="AQ683" s="81"/>
      <c r="AR683" s="29"/>
    </row>
    <row r="684" spans="1:44" s="48" customFormat="1" ht="10.7" customHeight="1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80"/>
      <c r="AE684" s="81"/>
      <c r="AF684" s="81"/>
      <c r="AG684" s="81"/>
      <c r="AH684" s="81"/>
      <c r="AI684" s="81"/>
      <c r="AJ684" s="29"/>
      <c r="AK684" s="81"/>
      <c r="AL684" s="81"/>
      <c r="AM684" s="81"/>
      <c r="AN684" s="29"/>
      <c r="AO684" s="81"/>
      <c r="AP684" s="81"/>
      <c r="AQ684" s="81"/>
      <c r="AR684" s="29"/>
    </row>
    <row r="685" spans="1:44" s="48" customFormat="1" ht="10.7" customHeight="1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80"/>
      <c r="AE685" s="81"/>
      <c r="AF685" s="81"/>
      <c r="AG685" s="81"/>
      <c r="AH685" s="81"/>
      <c r="AI685" s="81"/>
      <c r="AJ685" s="29"/>
      <c r="AK685" s="81"/>
      <c r="AL685" s="81"/>
      <c r="AM685" s="81"/>
      <c r="AN685" s="29"/>
      <c r="AO685" s="81"/>
      <c r="AP685" s="81"/>
      <c r="AQ685" s="81"/>
      <c r="AR685" s="29"/>
    </row>
    <row r="686" spans="1:44" s="48" customFormat="1" ht="10.7" customHeight="1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80"/>
      <c r="AE686" s="81"/>
      <c r="AF686" s="81"/>
      <c r="AG686" s="81"/>
      <c r="AH686" s="81"/>
      <c r="AI686" s="81"/>
      <c r="AJ686" s="29"/>
      <c r="AK686" s="81"/>
      <c r="AL686" s="81"/>
      <c r="AM686" s="81"/>
      <c r="AN686" s="29"/>
      <c r="AO686" s="81"/>
      <c r="AP686" s="81"/>
      <c r="AQ686" s="81"/>
      <c r="AR686" s="29"/>
    </row>
    <row r="687" spans="1:44" s="48" customFormat="1" ht="10.7" customHeight="1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80"/>
      <c r="AE687" s="81"/>
      <c r="AF687" s="81"/>
      <c r="AG687" s="81"/>
      <c r="AH687" s="81"/>
      <c r="AI687" s="81"/>
      <c r="AJ687" s="29"/>
      <c r="AK687" s="81"/>
      <c r="AL687" s="81"/>
      <c r="AM687" s="81"/>
      <c r="AN687" s="29"/>
      <c r="AO687" s="81"/>
      <c r="AP687" s="81"/>
      <c r="AQ687" s="81"/>
      <c r="AR687" s="29"/>
    </row>
    <row r="688" spans="1:44" s="48" customFormat="1" ht="10.7" customHeight="1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80"/>
      <c r="AE688" s="81"/>
      <c r="AF688" s="81"/>
      <c r="AG688" s="81"/>
      <c r="AH688" s="81"/>
      <c r="AI688" s="81"/>
      <c r="AJ688" s="29"/>
      <c r="AK688" s="81"/>
      <c r="AL688" s="81"/>
      <c r="AM688" s="81"/>
      <c r="AN688" s="29"/>
      <c r="AO688" s="81"/>
      <c r="AP688" s="81"/>
      <c r="AQ688" s="81"/>
      <c r="AR688" s="29"/>
    </row>
    <row r="689" spans="1:44" s="48" customFormat="1" ht="10.7" customHeight="1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80"/>
      <c r="AE689" s="81"/>
      <c r="AF689" s="81"/>
      <c r="AG689" s="81"/>
      <c r="AH689" s="81"/>
      <c r="AI689" s="81"/>
      <c r="AJ689" s="29"/>
      <c r="AK689" s="81"/>
      <c r="AL689" s="81"/>
      <c r="AM689" s="81"/>
      <c r="AN689" s="29"/>
      <c r="AO689" s="81"/>
      <c r="AP689" s="81"/>
      <c r="AQ689" s="81"/>
      <c r="AR689" s="29"/>
    </row>
    <row r="690" spans="1:44" s="48" customFormat="1" ht="10.7" customHeight="1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80"/>
      <c r="AE690" s="81"/>
      <c r="AF690" s="81"/>
      <c r="AG690" s="81"/>
      <c r="AH690" s="81"/>
      <c r="AI690" s="81"/>
      <c r="AJ690" s="29"/>
      <c r="AK690" s="81"/>
      <c r="AL690" s="81"/>
      <c r="AM690" s="81"/>
      <c r="AN690" s="29"/>
      <c r="AO690" s="81"/>
      <c r="AP690" s="81"/>
      <c r="AQ690" s="81"/>
      <c r="AR690" s="29"/>
    </row>
    <row r="691" spans="1:44" s="48" customFormat="1" ht="10.7" customHeight="1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80"/>
      <c r="AE691" s="81"/>
      <c r="AF691" s="81"/>
      <c r="AG691" s="81"/>
      <c r="AH691" s="81"/>
      <c r="AI691" s="81"/>
      <c r="AJ691" s="29"/>
      <c r="AK691" s="81"/>
      <c r="AL691" s="81"/>
      <c r="AM691" s="81"/>
      <c r="AN691" s="29"/>
      <c r="AO691" s="81"/>
      <c r="AP691" s="81"/>
      <c r="AQ691" s="81"/>
      <c r="AR691" s="29"/>
    </row>
    <row r="692" spans="1:44" s="48" customFormat="1" ht="10.7" customHeight="1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80"/>
      <c r="AE692" s="81"/>
      <c r="AF692" s="81"/>
      <c r="AG692" s="81"/>
      <c r="AH692" s="81"/>
      <c r="AI692" s="81"/>
      <c r="AJ692" s="29"/>
      <c r="AK692" s="81"/>
      <c r="AL692" s="81"/>
      <c r="AM692" s="81"/>
      <c r="AN692" s="29"/>
      <c r="AO692" s="81"/>
      <c r="AP692" s="81"/>
      <c r="AQ692" s="81"/>
      <c r="AR692" s="29"/>
    </row>
    <row r="693" spans="1:44" s="48" customFormat="1" ht="10.7" customHeight="1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80"/>
      <c r="AE693" s="81"/>
      <c r="AF693" s="81"/>
      <c r="AG693" s="81"/>
      <c r="AH693" s="81"/>
      <c r="AI693" s="81"/>
      <c r="AJ693" s="29"/>
      <c r="AK693" s="81"/>
      <c r="AL693" s="81"/>
      <c r="AM693" s="81"/>
      <c r="AN693" s="29"/>
      <c r="AO693" s="81"/>
      <c r="AP693" s="81"/>
      <c r="AQ693" s="81"/>
      <c r="AR693" s="29"/>
    </row>
    <row r="694" spans="1:44" s="48" customFormat="1" ht="10.7" customHeight="1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80"/>
      <c r="AE694" s="81"/>
      <c r="AF694" s="81"/>
      <c r="AG694" s="81"/>
      <c r="AH694" s="81"/>
      <c r="AI694" s="81"/>
      <c r="AJ694" s="29"/>
      <c r="AK694" s="81"/>
      <c r="AL694" s="81"/>
      <c r="AM694" s="81"/>
      <c r="AN694" s="29"/>
      <c r="AO694" s="81"/>
      <c r="AP694" s="81"/>
      <c r="AQ694" s="81"/>
      <c r="AR694" s="29"/>
    </row>
    <row r="695" spans="1:44" s="48" customFormat="1" ht="10.7" customHeight="1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80"/>
      <c r="AE695" s="81"/>
      <c r="AF695" s="81"/>
      <c r="AG695" s="81"/>
      <c r="AH695" s="81"/>
      <c r="AI695" s="81"/>
      <c r="AJ695" s="29"/>
      <c r="AK695" s="81"/>
      <c r="AL695" s="81"/>
      <c r="AM695" s="81"/>
      <c r="AN695" s="29"/>
      <c r="AO695" s="81"/>
      <c r="AP695" s="81"/>
      <c r="AQ695" s="81"/>
      <c r="AR695" s="29"/>
    </row>
    <row r="696" spans="1:44" s="48" customFormat="1" ht="10.7" customHeight="1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80"/>
      <c r="AE696" s="81"/>
      <c r="AF696" s="81"/>
      <c r="AG696" s="81"/>
      <c r="AH696" s="81"/>
      <c r="AI696" s="81"/>
      <c r="AJ696" s="29"/>
      <c r="AK696" s="81"/>
      <c r="AL696" s="81"/>
      <c r="AM696" s="81"/>
      <c r="AN696" s="29"/>
      <c r="AO696" s="81"/>
      <c r="AP696" s="81"/>
      <c r="AQ696" s="81"/>
      <c r="AR696" s="29"/>
    </row>
    <row r="697" spans="1:44" s="48" customFormat="1" ht="10.7" customHeight="1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80"/>
      <c r="AE697" s="81"/>
      <c r="AF697" s="81"/>
      <c r="AG697" s="81"/>
      <c r="AH697" s="81"/>
      <c r="AI697" s="81"/>
      <c r="AJ697" s="29"/>
      <c r="AK697" s="81"/>
      <c r="AL697" s="81"/>
      <c r="AM697" s="81"/>
      <c r="AN697" s="29"/>
      <c r="AO697" s="81"/>
      <c r="AP697" s="81"/>
      <c r="AQ697" s="81"/>
      <c r="AR697" s="29"/>
    </row>
    <row r="698" spans="1:44" s="48" customFormat="1" ht="10.7" customHeight="1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80"/>
      <c r="AE698" s="81"/>
      <c r="AF698" s="81"/>
      <c r="AG698" s="81"/>
      <c r="AH698" s="81"/>
      <c r="AI698" s="81"/>
      <c r="AJ698" s="29"/>
      <c r="AK698" s="81"/>
      <c r="AL698" s="81"/>
      <c r="AM698" s="81"/>
      <c r="AN698" s="29"/>
      <c r="AO698" s="81"/>
      <c r="AP698" s="81"/>
      <c r="AQ698" s="81"/>
      <c r="AR698" s="29"/>
    </row>
    <row r="699" spans="1:44" s="48" customFormat="1" ht="10.7" customHeight="1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80"/>
      <c r="AE699" s="81"/>
      <c r="AF699" s="81"/>
      <c r="AG699" s="81"/>
      <c r="AH699" s="81"/>
      <c r="AI699" s="81"/>
      <c r="AJ699" s="29"/>
      <c r="AK699" s="81"/>
      <c r="AL699" s="81"/>
      <c r="AM699" s="81"/>
      <c r="AN699" s="29"/>
      <c r="AO699" s="81"/>
      <c r="AP699" s="81"/>
      <c r="AQ699" s="81"/>
      <c r="AR699" s="29"/>
    </row>
    <row r="700" spans="1:44" s="48" customFormat="1" ht="10.7" customHeight="1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80"/>
      <c r="AE700" s="81"/>
      <c r="AF700" s="81"/>
      <c r="AG700" s="81"/>
      <c r="AH700" s="81"/>
      <c r="AI700" s="81"/>
      <c r="AJ700" s="29"/>
      <c r="AK700" s="81"/>
      <c r="AL700" s="81"/>
      <c r="AM700" s="81"/>
      <c r="AN700" s="29"/>
      <c r="AO700" s="81"/>
      <c r="AP700" s="81"/>
      <c r="AQ700" s="81"/>
      <c r="AR700" s="29"/>
    </row>
    <row r="701" spans="1:44" s="48" customFormat="1" ht="10.7" customHeight="1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80"/>
      <c r="AE701" s="81"/>
      <c r="AF701" s="81"/>
      <c r="AG701" s="81"/>
      <c r="AH701" s="81"/>
      <c r="AI701" s="81"/>
      <c r="AJ701" s="29"/>
      <c r="AK701" s="81"/>
      <c r="AL701" s="81"/>
      <c r="AM701" s="81"/>
      <c r="AN701" s="29"/>
      <c r="AO701" s="81"/>
      <c r="AP701" s="81"/>
      <c r="AQ701" s="81"/>
      <c r="AR701" s="29"/>
    </row>
    <row r="702" spans="1:44" s="48" customFormat="1" ht="10.7" customHeight="1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80"/>
      <c r="AE702" s="81"/>
      <c r="AF702" s="81"/>
      <c r="AG702" s="81"/>
      <c r="AH702" s="81"/>
      <c r="AI702" s="81"/>
      <c r="AJ702" s="29"/>
      <c r="AK702" s="81"/>
      <c r="AL702" s="81"/>
      <c r="AM702" s="81"/>
      <c r="AN702" s="29"/>
      <c r="AO702" s="81"/>
      <c r="AP702" s="81"/>
      <c r="AQ702" s="81"/>
      <c r="AR702" s="29"/>
    </row>
    <row r="703" spans="1:44" s="48" customFormat="1" ht="10.7" customHeight="1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80"/>
      <c r="AE703" s="81"/>
      <c r="AF703" s="81"/>
      <c r="AG703" s="81"/>
      <c r="AH703" s="81"/>
      <c r="AI703" s="81"/>
      <c r="AJ703" s="29"/>
      <c r="AK703" s="81"/>
      <c r="AL703" s="81"/>
      <c r="AM703" s="81"/>
      <c r="AN703" s="29"/>
      <c r="AO703" s="81"/>
      <c r="AP703" s="81"/>
      <c r="AQ703" s="81"/>
      <c r="AR703" s="29"/>
    </row>
    <row r="704" spans="1:44" s="48" customFormat="1" ht="10.7" customHeight="1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80"/>
      <c r="AE704" s="81"/>
      <c r="AF704" s="81"/>
      <c r="AG704" s="81"/>
      <c r="AH704" s="81"/>
      <c r="AI704" s="81"/>
      <c r="AJ704" s="29"/>
      <c r="AK704" s="81"/>
      <c r="AL704" s="81"/>
      <c r="AM704" s="81"/>
      <c r="AN704" s="29"/>
      <c r="AO704" s="81"/>
      <c r="AP704" s="81"/>
      <c r="AQ704" s="81"/>
      <c r="AR704" s="29"/>
    </row>
    <row r="705" spans="1:44" s="48" customFormat="1" ht="10.7" customHeight="1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80"/>
      <c r="AE705" s="81"/>
      <c r="AF705" s="81"/>
      <c r="AG705" s="81"/>
      <c r="AH705" s="81"/>
      <c r="AI705" s="81"/>
      <c r="AJ705" s="29"/>
      <c r="AK705" s="81"/>
      <c r="AL705" s="81"/>
      <c r="AM705" s="81"/>
      <c r="AN705" s="29"/>
      <c r="AO705" s="81"/>
      <c r="AP705" s="81"/>
      <c r="AQ705" s="81"/>
      <c r="AR705" s="29"/>
    </row>
    <row r="706" spans="1:44" s="48" customFormat="1" ht="10.7" customHeight="1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80"/>
      <c r="AE706" s="81"/>
      <c r="AF706" s="81"/>
      <c r="AG706" s="81"/>
      <c r="AH706" s="81"/>
      <c r="AI706" s="81"/>
      <c r="AJ706" s="29"/>
      <c r="AK706" s="81"/>
      <c r="AL706" s="81"/>
      <c r="AM706" s="81"/>
      <c r="AN706" s="29"/>
      <c r="AO706" s="81"/>
      <c r="AP706" s="81"/>
      <c r="AQ706" s="81"/>
      <c r="AR706" s="29"/>
    </row>
    <row r="707" spans="1:44" s="48" customFormat="1" ht="10.7" customHeight="1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80"/>
      <c r="AE707" s="81"/>
      <c r="AF707" s="81"/>
      <c r="AG707" s="81"/>
      <c r="AH707" s="81"/>
      <c r="AI707" s="81"/>
      <c r="AJ707" s="29"/>
      <c r="AK707" s="81"/>
      <c r="AL707" s="81"/>
      <c r="AM707" s="81"/>
      <c r="AN707" s="29"/>
      <c r="AO707" s="81"/>
      <c r="AP707" s="81"/>
      <c r="AQ707" s="81"/>
      <c r="AR707" s="29"/>
    </row>
    <row r="708" spans="1:44" s="48" customFormat="1" ht="10.7" customHeight="1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80"/>
      <c r="AE708" s="81"/>
      <c r="AF708" s="81"/>
      <c r="AG708" s="81"/>
      <c r="AH708" s="81"/>
      <c r="AI708" s="81"/>
      <c r="AJ708" s="29"/>
      <c r="AK708" s="81"/>
      <c r="AL708" s="81"/>
      <c r="AM708" s="81"/>
      <c r="AN708" s="29"/>
      <c r="AO708" s="81"/>
      <c r="AP708" s="81"/>
      <c r="AQ708" s="81"/>
      <c r="AR708" s="29"/>
    </row>
    <row r="709" spans="1:44" s="48" customFormat="1" ht="10.7" customHeight="1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80"/>
      <c r="AE709" s="81"/>
      <c r="AF709" s="81"/>
      <c r="AG709" s="81"/>
      <c r="AH709" s="81"/>
      <c r="AI709" s="81"/>
      <c r="AJ709" s="29"/>
      <c r="AK709" s="81"/>
      <c r="AL709" s="81"/>
      <c r="AM709" s="81"/>
      <c r="AN709" s="29"/>
      <c r="AO709" s="81"/>
      <c r="AP709" s="81"/>
      <c r="AQ709" s="81"/>
      <c r="AR709" s="29"/>
    </row>
    <row r="710" spans="1:44" s="48" customFormat="1" ht="10.7" customHeight="1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80"/>
      <c r="AE710" s="81"/>
      <c r="AF710" s="81"/>
      <c r="AG710" s="81"/>
      <c r="AH710" s="81"/>
      <c r="AI710" s="81"/>
      <c r="AJ710" s="29"/>
      <c r="AK710" s="81"/>
      <c r="AL710" s="81"/>
      <c r="AM710" s="81"/>
      <c r="AN710" s="29"/>
      <c r="AO710" s="81"/>
      <c r="AP710" s="81"/>
      <c r="AQ710" s="81"/>
      <c r="AR710" s="29"/>
    </row>
    <row r="711" spans="1:44" s="48" customFormat="1" ht="10.7" customHeight="1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80"/>
      <c r="AE711" s="81"/>
      <c r="AF711" s="81"/>
      <c r="AG711" s="81"/>
      <c r="AH711" s="81"/>
      <c r="AI711" s="81"/>
      <c r="AJ711" s="29"/>
      <c r="AK711" s="81"/>
      <c r="AL711" s="81"/>
      <c r="AM711" s="81"/>
      <c r="AN711" s="29"/>
      <c r="AO711" s="81"/>
      <c r="AP711" s="81"/>
      <c r="AQ711" s="81"/>
      <c r="AR711" s="29"/>
    </row>
    <row r="712" spans="1:44" s="48" customFormat="1" ht="10.7" customHeight="1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80"/>
      <c r="AE712" s="81"/>
      <c r="AF712" s="81"/>
      <c r="AG712" s="81"/>
      <c r="AH712" s="81"/>
      <c r="AI712" s="81"/>
      <c r="AJ712" s="29"/>
      <c r="AK712" s="81"/>
      <c r="AL712" s="81"/>
      <c r="AM712" s="81"/>
      <c r="AN712" s="29"/>
      <c r="AO712" s="81"/>
      <c r="AP712" s="81"/>
      <c r="AQ712" s="81"/>
      <c r="AR712" s="29"/>
    </row>
    <row r="713" spans="1:44" s="48" customFormat="1" ht="10.7" customHeight="1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80"/>
      <c r="AE713" s="81"/>
      <c r="AF713" s="81"/>
      <c r="AG713" s="81"/>
      <c r="AH713" s="81"/>
      <c r="AI713" s="81"/>
      <c r="AJ713" s="29"/>
      <c r="AK713" s="81"/>
      <c r="AL713" s="81"/>
      <c r="AM713" s="81"/>
      <c r="AN713" s="29"/>
      <c r="AO713" s="81"/>
      <c r="AP713" s="81"/>
      <c r="AQ713" s="81"/>
      <c r="AR713" s="29"/>
    </row>
    <row r="714" spans="1:44" s="48" customFormat="1" ht="10.7" customHeight="1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80"/>
      <c r="AE714" s="81"/>
      <c r="AF714" s="81"/>
      <c r="AG714" s="81"/>
      <c r="AH714" s="81"/>
      <c r="AI714" s="81"/>
      <c r="AJ714" s="29"/>
      <c r="AK714" s="81"/>
      <c r="AL714" s="81"/>
      <c r="AM714" s="81"/>
      <c r="AN714" s="29"/>
      <c r="AO714" s="81"/>
      <c r="AP714" s="81"/>
      <c r="AQ714" s="81"/>
      <c r="AR714" s="29"/>
    </row>
    <row r="715" spans="1:44" s="48" customFormat="1" ht="10.7" customHeight="1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80"/>
      <c r="AE715" s="81"/>
      <c r="AF715" s="81"/>
      <c r="AG715" s="81"/>
      <c r="AH715" s="81"/>
      <c r="AI715" s="81"/>
      <c r="AJ715" s="29"/>
      <c r="AK715" s="81"/>
      <c r="AL715" s="81"/>
      <c r="AM715" s="81"/>
      <c r="AN715" s="29"/>
      <c r="AO715" s="81"/>
      <c r="AP715" s="81"/>
      <c r="AQ715" s="81"/>
      <c r="AR715" s="29"/>
    </row>
    <row r="716" spans="1:44" s="48" customFormat="1" ht="10.7" customHeight="1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80"/>
      <c r="AE716" s="81"/>
      <c r="AF716" s="81"/>
      <c r="AG716" s="81"/>
      <c r="AH716" s="81"/>
      <c r="AI716" s="81"/>
      <c r="AJ716" s="29"/>
      <c r="AK716" s="81"/>
      <c r="AL716" s="81"/>
      <c r="AM716" s="81"/>
      <c r="AN716" s="29"/>
      <c r="AO716" s="81"/>
      <c r="AP716" s="81"/>
      <c r="AQ716" s="81"/>
      <c r="AR716" s="29"/>
    </row>
    <row r="717" spans="1:44" s="48" customFormat="1" ht="10.7" customHeight="1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80"/>
      <c r="AE717" s="81"/>
      <c r="AF717" s="81"/>
      <c r="AG717" s="81"/>
      <c r="AH717" s="81"/>
      <c r="AI717" s="81"/>
      <c r="AJ717" s="29"/>
      <c r="AK717" s="81"/>
      <c r="AL717" s="81"/>
      <c r="AM717" s="81"/>
      <c r="AN717" s="29"/>
      <c r="AO717" s="81"/>
      <c r="AP717" s="81"/>
      <c r="AQ717" s="81"/>
      <c r="AR717" s="29"/>
    </row>
    <row r="718" spans="1:44" s="48" customFormat="1" ht="10.7" customHeight="1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80"/>
      <c r="AE718" s="81"/>
      <c r="AF718" s="81"/>
      <c r="AG718" s="81"/>
      <c r="AH718" s="81"/>
      <c r="AI718" s="81"/>
      <c r="AJ718" s="29"/>
      <c r="AK718" s="81"/>
      <c r="AL718" s="81"/>
      <c r="AM718" s="81"/>
      <c r="AN718" s="29"/>
      <c r="AO718" s="81"/>
      <c r="AP718" s="81"/>
      <c r="AQ718" s="81"/>
      <c r="AR718" s="29"/>
    </row>
    <row r="719" spans="1:44" s="48" customFormat="1" ht="10.7" customHeight="1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80"/>
      <c r="AE719" s="81"/>
      <c r="AF719" s="81"/>
      <c r="AG719" s="81"/>
      <c r="AH719" s="81"/>
      <c r="AI719" s="81"/>
      <c r="AJ719" s="29"/>
      <c r="AK719" s="81"/>
      <c r="AL719" s="81"/>
      <c r="AM719" s="81"/>
      <c r="AN719" s="29"/>
      <c r="AO719" s="81"/>
      <c r="AP719" s="81"/>
      <c r="AQ719" s="81"/>
      <c r="AR719" s="29"/>
    </row>
    <row r="720" spans="1:44" s="48" customFormat="1" ht="10.7" customHeight="1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80"/>
      <c r="AE720" s="81"/>
      <c r="AF720" s="81"/>
      <c r="AG720" s="81"/>
      <c r="AH720" s="81"/>
      <c r="AI720" s="81"/>
      <c r="AJ720" s="29"/>
      <c r="AK720" s="81"/>
      <c r="AL720" s="81"/>
      <c r="AM720" s="81"/>
      <c r="AN720" s="29"/>
      <c r="AO720" s="81"/>
      <c r="AP720" s="81"/>
      <c r="AQ720" s="81"/>
      <c r="AR720" s="29"/>
    </row>
    <row r="721" spans="1:44" s="48" customFormat="1" ht="10.7" customHeight="1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80"/>
      <c r="AE721" s="81"/>
      <c r="AF721" s="81"/>
      <c r="AG721" s="81"/>
      <c r="AH721" s="81"/>
      <c r="AI721" s="81"/>
      <c r="AJ721" s="29"/>
      <c r="AK721" s="81"/>
      <c r="AL721" s="81"/>
      <c r="AM721" s="81"/>
      <c r="AN721" s="29"/>
      <c r="AO721" s="81"/>
      <c r="AP721" s="81"/>
      <c r="AQ721" s="81"/>
      <c r="AR721" s="29"/>
    </row>
    <row r="722" spans="1:44" s="48" customFormat="1" ht="10.7" customHeight="1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80"/>
      <c r="AE722" s="81"/>
      <c r="AF722" s="81"/>
      <c r="AG722" s="81"/>
      <c r="AH722" s="81"/>
      <c r="AI722" s="81"/>
      <c r="AJ722" s="29"/>
      <c r="AK722" s="81"/>
      <c r="AL722" s="81"/>
      <c r="AM722" s="81"/>
      <c r="AN722" s="29"/>
      <c r="AO722" s="81"/>
      <c r="AP722" s="81"/>
      <c r="AQ722" s="81"/>
      <c r="AR722" s="29"/>
    </row>
    <row r="723" spans="1:44" s="48" customFormat="1" ht="10.7" customHeight="1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80"/>
      <c r="AE723" s="81"/>
      <c r="AF723" s="81"/>
      <c r="AG723" s="81"/>
      <c r="AH723" s="81"/>
      <c r="AI723" s="81"/>
      <c r="AJ723" s="29"/>
      <c r="AK723" s="81"/>
      <c r="AL723" s="81"/>
      <c r="AM723" s="81"/>
      <c r="AN723" s="29"/>
      <c r="AO723" s="81"/>
      <c r="AP723" s="81"/>
      <c r="AQ723" s="81"/>
      <c r="AR723" s="29"/>
    </row>
    <row r="724" spans="1:44" s="48" customFormat="1" ht="10.7" customHeight="1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80"/>
      <c r="AE724" s="81"/>
      <c r="AF724" s="81"/>
      <c r="AG724" s="81"/>
      <c r="AH724" s="81"/>
      <c r="AI724" s="81"/>
      <c r="AJ724" s="29"/>
      <c r="AK724" s="81"/>
      <c r="AL724" s="81"/>
      <c r="AM724" s="81"/>
      <c r="AN724" s="29"/>
      <c r="AO724" s="81"/>
      <c r="AP724" s="81"/>
      <c r="AQ724" s="81"/>
      <c r="AR724" s="29"/>
    </row>
    <row r="725" spans="1:44" s="48" customFormat="1" ht="10.7" customHeight="1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80"/>
      <c r="AE725" s="81"/>
      <c r="AF725" s="81"/>
      <c r="AG725" s="81"/>
      <c r="AH725" s="81"/>
      <c r="AI725" s="81"/>
      <c r="AJ725" s="29"/>
      <c r="AK725" s="81"/>
      <c r="AL725" s="81"/>
      <c r="AM725" s="81"/>
      <c r="AN725" s="29"/>
      <c r="AO725" s="81"/>
      <c r="AP725" s="81"/>
      <c r="AQ725" s="81"/>
      <c r="AR725" s="29"/>
    </row>
    <row r="726" spans="1:44" s="48" customFormat="1" ht="10.7" customHeight="1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80"/>
      <c r="AE726" s="81"/>
      <c r="AF726" s="81"/>
      <c r="AG726" s="81"/>
      <c r="AH726" s="81"/>
      <c r="AI726" s="81"/>
      <c r="AJ726" s="29"/>
      <c r="AK726" s="81"/>
      <c r="AL726" s="81"/>
      <c r="AM726" s="81"/>
      <c r="AN726" s="29"/>
      <c r="AO726" s="81"/>
      <c r="AP726" s="81"/>
      <c r="AQ726" s="81"/>
      <c r="AR726" s="29"/>
    </row>
    <row r="727" spans="1:44" s="48" customFormat="1" ht="10.7" customHeight="1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80"/>
      <c r="AE727" s="81"/>
      <c r="AF727" s="81"/>
      <c r="AG727" s="81"/>
      <c r="AH727" s="81"/>
      <c r="AI727" s="81"/>
      <c r="AJ727" s="29"/>
      <c r="AK727" s="81"/>
      <c r="AL727" s="81"/>
      <c r="AM727" s="81"/>
      <c r="AN727" s="29"/>
      <c r="AO727" s="81"/>
      <c r="AP727" s="81"/>
      <c r="AQ727" s="81"/>
      <c r="AR727" s="29"/>
    </row>
    <row r="728" spans="1:44" s="48" customFormat="1" ht="10.7" customHeight="1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80"/>
      <c r="AE728" s="81"/>
      <c r="AF728" s="81"/>
      <c r="AG728" s="81"/>
      <c r="AH728" s="81"/>
      <c r="AI728" s="81"/>
      <c r="AJ728" s="29"/>
      <c r="AK728" s="81"/>
      <c r="AL728" s="81"/>
      <c r="AM728" s="81"/>
      <c r="AN728" s="29"/>
      <c r="AO728" s="81"/>
      <c r="AP728" s="81"/>
      <c r="AQ728" s="81"/>
      <c r="AR728" s="29"/>
    </row>
    <row r="729" spans="1:44" s="48" customFormat="1" ht="10.7" customHeight="1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80"/>
      <c r="AE729" s="81"/>
      <c r="AF729" s="81"/>
      <c r="AG729" s="81"/>
      <c r="AH729" s="81"/>
      <c r="AI729" s="81"/>
      <c r="AJ729" s="29"/>
      <c r="AK729" s="81"/>
      <c r="AL729" s="81"/>
      <c r="AM729" s="81"/>
      <c r="AN729" s="29"/>
      <c r="AO729" s="81"/>
      <c r="AP729" s="81"/>
      <c r="AQ729" s="81"/>
      <c r="AR729" s="29"/>
    </row>
    <row r="730" spans="1:44" s="48" customFormat="1" ht="10.7" customHeight="1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80"/>
      <c r="AE730" s="81"/>
      <c r="AF730" s="81"/>
      <c r="AG730" s="81"/>
      <c r="AH730" s="81"/>
      <c r="AI730" s="81"/>
      <c r="AJ730" s="29"/>
      <c r="AK730" s="81"/>
      <c r="AL730" s="81"/>
      <c r="AM730" s="81"/>
      <c r="AN730" s="29"/>
      <c r="AO730" s="81"/>
      <c r="AP730" s="81"/>
      <c r="AQ730" s="81"/>
      <c r="AR730" s="29"/>
    </row>
    <row r="731" spans="1:44" s="48" customFormat="1" ht="10.7" customHeight="1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80"/>
      <c r="AE731" s="81"/>
      <c r="AF731" s="81"/>
      <c r="AG731" s="81"/>
      <c r="AH731" s="81"/>
      <c r="AI731" s="81"/>
      <c r="AJ731" s="29"/>
      <c r="AK731" s="81"/>
      <c r="AL731" s="81"/>
      <c r="AM731" s="81"/>
      <c r="AN731" s="29"/>
      <c r="AO731" s="81"/>
      <c r="AP731" s="81"/>
      <c r="AQ731" s="81"/>
      <c r="AR731" s="29"/>
    </row>
    <row r="732" spans="1:44" s="48" customFormat="1" ht="10.7" customHeight="1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80"/>
      <c r="AE732" s="81"/>
      <c r="AF732" s="81"/>
      <c r="AG732" s="81"/>
      <c r="AH732" s="81"/>
      <c r="AI732" s="81"/>
      <c r="AJ732" s="29"/>
      <c r="AK732" s="81"/>
      <c r="AL732" s="81"/>
      <c r="AM732" s="81"/>
      <c r="AN732" s="29"/>
      <c r="AO732" s="81"/>
      <c r="AP732" s="81"/>
      <c r="AQ732" s="81"/>
      <c r="AR732" s="29"/>
    </row>
    <row r="733" spans="1:44" s="48" customFormat="1" ht="10.7" customHeight="1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80"/>
      <c r="AE733" s="81"/>
      <c r="AF733" s="81"/>
      <c r="AG733" s="81"/>
      <c r="AH733" s="81"/>
      <c r="AI733" s="81"/>
      <c r="AJ733" s="29"/>
      <c r="AK733" s="81"/>
      <c r="AL733" s="81"/>
      <c r="AM733" s="81"/>
      <c r="AN733" s="29"/>
      <c r="AO733" s="81"/>
      <c r="AP733" s="81"/>
      <c r="AQ733" s="81"/>
      <c r="AR733" s="29"/>
    </row>
    <row r="734" spans="1:44" s="48" customFormat="1" ht="10.7" customHeight="1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80"/>
      <c r="AE734" s="81"/>
      <c r="AF734" s="81"/>
      <c r="AG734" s="81"/>
      <c r="AH734" s="81"/>
      <c r="AI734" s="81"/>
      <c r="AJ734" s="29"/>
      <c r="AK734" s="81"/>
      <c r="AL734" s="81"/>
      <c r="AM734" s="81"/>
      <c r="AN734" s="29"/>
      <c r="AO734" s="81"/>
      <c r="AP734" s="81"/>
      <c r="AQ734" s="81"/>
      <c r="AR734" s="29"/>
    </row>
    <row r="735" spans="1:44" s="48" customFormat="1" ht="10.7" customHeight="1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80"/>
      <c r="AE735" s="81"/>
      <c r="AF735" s="81"/>
      <c r="AG735" s="81"/>
      <c r="AH735" s="81"/>
      <c r="AI735" s="81"/>
      <c r="AJ735" s="29"/>
      <c r="AK735" s="81"/>
      <c r="AL735" s="81"/>
      <c r="AM735" s="81"/>
      <c r="AN735" s="29"/>
      <c r="AO735" s="81"/>
      <c r="AP735" s="81"/>
      <c r="AQ735" s="81"/>
      <c r="AR735" s="29"/>
    </row>
    <row r="736" spans="1:44" s="48" customFormat="1" ht="10.7" customHeight="1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80"/>
      <c r="AE736" s="81"/>
      <c r="AF736" s="81"/>
      <c r="AG736" s="81"/>
      <c r="AH736" s="81"/>
      <c r="AI736" s="81"/>
      <c r="AJ736" s="29"/>
      <c r="AK736" s="81"/>
      <c r="AL736" s="81"/>
      <c r="AM736" s="81"/>
      <c r="AN736" s="29"/>
      <c r="AO736" s="81"/>
      <c r="AP736" s="81"/>
      <c r="AQ736" s="81"/>
      <c r="AR736" s="29"/>
    </row>
    <row r="737" spans="1:44" s="48" customFormat="1" ht="10.7" customHeight="1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80"/>
      <c r="AE737" s="81"/>
      <c r="AF737" s="81"/>
      <c r="AG737" s="81"/>
      <c r="AH737" s="81"/>
      <c r="AI737" s="81"/>
      <c r="AJ737" s="29"/>
      <c r="AK737" s="81"/>
      <c r="AL737" s="81"/>
      <c r="AM737" s="81"/>
      <c r="AN737" s="29"/>
      <c r="AO737" s="81"/>
      <c r="AP737" s="81"/>
      <c r="AQ737" s="81"/>
      <c r="AR737" s="29"/>
    </row>
    <row r="738" spans="1:44" s="48" customFormat="1" ht="10.7" customHeight="1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80"/>
      <c r="AE738" s="81"/>
      <c r="AF738" s="81"/>
      <c r="AG738" s="81"/>
      <c r="AH738" s="81"/>
      <c r="AI738" s="81"/>
      <c r="AJ738" s="29"/>
      <c r="AK738" s="81"/>
      <c r="AL738" s="81"/>
      <c r="AM738" s="81"/>
      <c r="AN738" s="29"/>
      <c r="AO738" s="81"/>
      <c r="AP738" s="81"/>
      <c r="AQ738" s="81"/>
      <c r="AR738" s="29"/>
    </row>
    <row r="739" spans="1:44" s="48" customFormat="1" ht="10.7" customHeight="1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80"/>
      <c r="AE739" s="81"/>
      <c r="AF739" s="81"/>
      <c r="AG739" s="81"/>
      <c r="AH739" s="81"/>
      <c r="AI739" s="81"/>
      <c r="AJ739" s="29"/>
      <c r="AK739" s="81"/>
      <c r="AL739" s="81"/>
      <c r="AM739" s="81"/>
      <c r="AN739" s="29"/>
      <c r="AO739" s="81"/>
      <c r="AP739" s="81"/>
      <c r="AQ739" s="81"/>
      <c r="AR739" s="29"/>
    </row>
    <row r="740" spans="1:44" s="48" customFormat="1" ht="10.7" customHeight="1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80"/>
      <c r="AE740" s="81"/>
      <c r="AF740" s="81"/>
      <c r="AG740" s="81"/>
      <c r="AH740" s="81"/>
      <c r="AI740" s="81"/>
      <c r="AJ740" s="29"/>
      <c r="AK740" s="81"/>
      <c r="AL740" s="81"/>
      <c r="AM740" s="81"/>
      <c r="AN740" s="29"/>
      <c r="AO740" s="81"/>
      <c r="AP740" s="81"/>
      <c r="AQ740" s="81"/>
      <c r="AR740" s="29"/>
    </row>
    <row r="741" spans="1:44" s="48" customFormat="1" ht="10.7" customHeight="1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80"/>
      <c r="AE741" s="81"/>
      <c r="AF741" s="81"/>
      <c r="AG741" s="81"/>
      <c r="AH741" s="81"/>
      <c r="AI741" s="81"/>
      <c r="AJ741" s="29"/>
      <c r="AK741" s="81"/>
      <c r="AL741" s="81"/>
      <c r="AM741" s="81"/>
      <c r="AN741" s="29"/>
      <c r="AO741" s="81"/>
      <c r="AP741" s="81"/>
      <c r="AQ741" s="81"/>
      <c r="AR741" s="29"/>
    </row>
    <row r="742" spans="1:44" s="48" customFormat="1" ht="10.7" customHeight="1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80"/>
      <c r="AE742" s="81"/>
      <c r="AF742" s="81"/>
      <c r="AG742" s="81"/>
      <c r="AH742" s="81"/>
      <c r="AI742" s="81"/>
      <c r="AJ742" s="29"/>
      <c r="AK742" s="81"/>
      <c r="AL742" s="81"/>
      <c r="AM742" s="81"/>
      <c r="AN742" s="29"/>
      <c r="AO742" s="81"/>
      <c r="AP742" s="81"/>
      <c r="AQ742" s="81"/>
      <c r="AR742" s="29"/>
    </row>
    <row r="743" spans="1:44" s="48" customFormat="1" ht="10.7" customHeight="1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80"/>
      <c r="AE743" s="81"/>
      <c r="AF743" s="81"/>
      <c r="AG743" s="81"/>
      <c r="AH743" s="81"/>
      <c r="AI743" s="81"/>
      <c r="AJ743" s="29"/>
      <c r="AK743" s="81"/>
      <c r="AL743" s="81"/>
      <c r="AM743" s="81"/>
      <c r="AN743" s="29"/>
      <c r="AO743" s="81"/>
      <c r="AP743" s="81"/>
      <c r="AQ743" s="81"/>
      <c r="AR743" s="29"/>
    </row>
    <row r="744" spans="1:44" s="104" customFormat="1" ht="6.75" customHeight="1">
      <c r="A744" s="101"/>
      <c r="B744" s="101"/>
      <c r="C744" s="101"/>
      <c r="D744" s="101"/>
      <c r="E744" s="10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101"/>
      <c r="S744" s="101"/>
      <c r="T744" s="101"/>
      <c r="U744" s="101"/>
      <c r="V744" s="101"/>
      <c r="W744" s="101"/>
      <c r="X744" s="101"/>
      <c r="Y744" s="101"/>
      <c r="Z744" s="101"/>
      <c r="AA744" s="101"/>
      <c r="AB744" s="101"/>
      <c r="AC744" s="101"/>
      <c r="AD744" s="101"/>
      <c r="AE744" s="102"/>
      <c r="AF744" s="102"/>
      <c r="AG744" s="102"/>
      <c r="AH744" s="102"/>
      <c r="AI744" s="102"/>
      <c r="AJ744" s="103"/>
      <c r="AK744" s="102"/>
      <c r="AL744" s="102"/>
      <c r="AM744" s="102"/>
      <c r="AN744" s="103"/>
      <c r="AO744" s="102"/>
      <c r="AP744" s="102"/>
      <c r="AQ744" s="102"/>
      <c r="AR744" s="103"/>
    </row>
    <row r="745" spans="1:44" s="104" customFormat="1" ht="6.75" customHeight="1">
      <c r="A745" s="101"/>
      <c r="B745" s="101"/>
      <c r="C745" s="101"/>
      <c r="D745" s="101"/>
      <c r="E745" s="10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101"/>
      <c r="S745" s="101"/>
      <c r="T745" s="101"/>
      <c r="U745" s="101"/>
      <c r="V745" s="101"/>
      <c r="W745" s="101"/>
      <c r="X745" s="101"/>
      <c r="Y745" s="101"/>
      <c r="Z745" s="101"/>
      <c r="AA745" s="101"/>
      <c r="AB745" s="101"/>
      <c r="AC745" s="101"/>
      <c r="AD745" s="101"/>
      <c r="AE745" s="102"/>
      <c r="AF745" s="102"/>
      <c r="AG745" s="102"/>
      <c r="AH745" s="102"/>
      <c r="AI745" s="102"/>
      <c r="AJ745" s="103"/>
      <c r="AK745" s="102"/>
      <c r="AL745" s="102"/>
      <c r="AM745" s="102"/>
      <c r="AN745" s="103"/>
      <c r="AO745" s="102"/>
      <c r="AP745" s="102"/>
      <c r="AQ745" s="102"/>
      <c r="AR745" s="103"/>
    </row>
    <row r="746" spans="1:44" s="104" customFormat="1" ht="6.75" customHeight="1">
      <c r="A746" s="101"/>
      <c r="B746" s="101"/>
      <c r="C746" s="101"/>
      <c r="D746" s="101"/>
      <c r="E746" s="10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101"/>
      <c r="S746" s="101"/>
      <c r="T746" s="101"/>
      <c r="U746" s="101"/>
      <c r="V746" s="101"/>
      <c r="W746" s="101"/>
      <c r="X746" s="101"/>
      <c r="Y746" s="101"/>
      <c r="Z746" s="101"/>
      <c r="AA746" s="101"/>
      <c r="AB746" s="101"/>
      <c r="AC746" s="101"/>
      <c r="AD746" s="101"/>
      <c r="AE746" s="102"/>
      <c r="AF746" s="102"/>
      <c r="AG746" s="102"/>
      <c r="AH746" s="102"/>
      <c r="AI746" s="102"/>
      <c r="AJ746" s="103"/>
      <c r="AK746" s="102"/>
      <c r="AL746" s="102"/>
      <c r="AM746" s="102"/>
      <c r="AN746" s="103"/>
      <c r="AO746" s="102"/>
      <c r="AP746" s="102"/>
      <c r="AQ746" s="102"/>
      <c r="AR746" s="103"/>
    </row>
    <row r="747" spans="1:44" s="104" customFormat="1" ht="6.75" customHeight="1">
      <c r="A747" s="101"/>
      <c r="B747" s="101"/>
      <c r="C747" s="101"/>
      <c r="D747" s="101"/>
      <c r="E747" s="10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101"/>
      <c r="S747" s="101"/>
      <c r="T747" s="101"/>
      <c r="U747" s="101"/>
      <c r="V747" s="101"/>
      <c r="W747" s="101"/>
      <c r="X747" s="101"/>
      <c r="Y747" s="101"/>
      <c r="Z747" s="101"/>
      <c r="AA747" s="101"/>
      <c r="AB747" s="101"/>
      <c r="AC747" s="101"/>
      <c r="AD747" s="101"/>
      <c r="AE747" s="102"/>
      <c r="AF747" s="102"/>
      <c r="AG747" s="102"/>
      <c r="AH747" s="102"/>
      <c r="AI747" s="102"/>
      <c r="AJ747" s="103"/>
      <c r="AK747" s="102"/>
      <c r="AL747" s="102"/>
      <c r="AM747" s="102"/>
      <c r="AN747" s="103"/>
      <c r="AO747" s="102"/>
      <c r="AP747" s="102"/>
      <c r="AQ747" s="102"/>
      <c r="AR747" s="103"/>
    </row>
    <row r="748" spans="1:44" s="104" customFormat="1" ht="6.75" customHeight="1">
      <c r="A748" s="101"/>
      <c r="B748" s="101"/>
      <c r="C748" s="101"/>
      <c r="D748" s="101"/>
      <c r="E748" s="10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101"/>
      <c r="S748" s="101"/>
      <c r="T748" s="101"/>
      <c r="U748" s="101"/>
      <c r="V748" s="101"/>
      <c r="W748" s="101"/>
      <c r="X748" s="101"/>
      <c r="Y748" s="101"/>
      <c r="Z748" s="101"/>
      <c r="AA748" s="101"/>
      <c r="AB748" s="101"/>
      <c r="AC748" s="101"/>
      <c r="AD748" s="101"/>
      <c r="AE748" s="102"/>
      <c r="AF748" s="102"/>
      <c r="AG748" s="102"/>
      <c r="AH748" s="102"/>
      <c r="AI748" s="102"/>
      <c r="AJ748" s="103"/>
      <c r="AK748" s="102"/>
      <c r="AL748" s="102"/>
      <c r="AM748" s="102"/>
      <c r="AN748" s="103"/>
      <c r="AO748" s="102"/>
      <c r="AP748" s="102"/>
      <c r="AQ748" s="102"/>
      <c r="AR748" s="103"/>
    </row>
    <row r="749" spans="1:44" s="104" customFormat="1" ht="6.75" customHeight="1">
      <c r="A749" s="101"/>
      <c r="B749" s="101"/>
      <c r="C749" s="101"/>
      <c r="D749" s="101"/>
      <c r="E749" s="10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101"/>
      <c r="S749" s="101"/>
      <c r="T749" s="101"/>
      <c r="U749" s="101"/>
      <c r="V749" s="101"/>
      <c r="W749" s="101"/>
      <c r="X749" s="101"/>
      <c r="Y749" s="101"/>
      <c r="Z749" s="101"/>
      <c r="AA749" s="101"/>
      <c r="AB749" s="101"/>
      <c r="AC749" s="101"/>
      <c r="AD749" s="101"/>
      <c r="AE749" s="102"/>
      <c r="AF749" s="102"/>
      <c r="AG749" s="102"/>
      <c r="AH749" s="102"/>
      <c r="AI749" s="102"/>
      <c r="AJ749" s="103"/>
      <c r="AK749" s="102"/>
      <c r="AL749" s="102"/>
      <c r="AM749" s="102"/>
      <c r="AN749" s="103"/>
      <c r="AO749" s="102"/>
      <c r="AP749" s="102"/>
      <c r="AQ749" s="102"/>
      <c r="AR749" s="103"/>
    </row>
    <row r="750" spans="1:44" s="104" customFormat="1" ht="6.75" customHeight="1">
      <c r="A750" s="101"/>
      <c r="B750" s="101"/>
      <c r="C750" s="101"/>
      <c r="D750" s="101"/>
      <c r="E750" s="10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101"/>
      <c r="S750" s="101"/>
      <c r="T750" s="101"/>
      <c r="U750" s="101"/>
      <c r="V750" s="101"/>
      <c r="W750" s="101"/>
      <c r="X750" s="101"/>
      <c r="Y750" s="101"/>
      <c r="Z750" s="101"/>
      <c r="AA750" s="101"/>
      <c r="AB750" s="101"/>
      <c r="AC750" s="101"/>
      <c r="AD750" s="101"/>
      <c r="AE750" s="102"/>
      <c r="AF750" s="102"/>
      <c r="AG750" s="102"/>
      <c r="AH750" s="102"/>
      <c r="AI750" s="102"/>
      <c r="AJ750" s="103"/>
      <c r="AK750" s="102"/>
      <c r="AL750" s="102"/>
      <c r="AM750" s="102"/>
      <c r="AN750" s="103"/>
      <c r="AO750" s="102"/>
      <c r="AP750" s="102"/>
      <c r="AQ750" s="102"/>
      <c r="AR750" s="103"/>
    </row>
    <row r="751" spans="1:44" s="104" customFormat="1" ht="6.75" customHeight="1">
      <c r="A751" s="101"/>
      <c r="B751" s="101"/>
      <c r="C751" s="101"/>
      <c r="D751" s="101"/>
      <c r="E751" s="10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101"/>
      <c r="S751" s="101"/>
      <c r="T751" s="101"/>
      <c r="U751" s="101"/>
      <c r="V751" s="101"/>
      <c r="W751" s="101"/>
      <c r="X751" s="101"/>
      <c r="Y751" s="101"/>
      <c r="Z751" s="101"/>
      <c r="AA751" s="101"/>
      <c r="AB751" s="101"/>
      <c r="AC751" s="101"/>
      <c r="AD751" s="101"/>
      <c r="AE751" s="102"/>
      <c r="AF751" s="102"/>
      <c r="AG751" s="102"/>
      <c r="AH751" s="102"/>
      <c r="AI751" s="102"/>
      <c r="AJ751" s="103"/>
      <c r="AK751" s="102"/>
      <c r="AL751" s="102"/>
      <c r="AM751" s="102"/>
      <c r="AN751" s="103"/>
      <c r="AO751" s="102"/>
      <c r="AP751" s="102"/>
      <c r="AQ751" s="102"/>
      <c r="AR751" s="103"/>
    </row>
    <row r="752" spans="1:44" s="104" customFormat="1" ht="6.75" customHeight="1">
      <c r="A752" s="101"/>
      <c r="B752" s="101"/>
      <c r="C752" s="101"/>
      <c r="D752" s="101"/>
      <c r="E752" s="10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101"/>
      <c r="S752" s="101"/>
      <c r="T752" s="101"/>
      <c r="U752" s="101"/>
      <c r="V752" s="101"/>
      <c r="W752" s="101"/>
      <c r="X752" s="101"/>
      <c r="Y752" s="101"/>
      <c r="Z752" s="101"/>
      <c r="AA752" s="101"/>
      <c r="AB752" s="101"/>
      <c r="AC752" s="101"/>
      <c r="AD752" s="101"/>
      <c r="AE752" s="102"/>
      <c r="AF752" s="102"/>
      <c r="AG752" s="102"/>
      <c r="AH752" s="102"/>
      <c r="AI752" s="102"/>
      <c r="AJ752" s="103"/>
      <c r="AK752" s="102"/>
      <c r="AL752" s="102"/>
      <c r="AM752" s="102"/>
      <c r="AN752" s="103"/>
      <c r="AO752" s="102"/>
      <c r="AP752" s="102"/>
      <c r="AQ752" s="102"/>
      <c r="AR752" s="103"/>
    </row>
    <row r="753" spans="1:44" s="104" customFormat="1" ht="6.75" customHeight="1">
      <c r="A753" s="101"/>
      <c r="B753" s="101"/>
      <c r="C753" s="101"/>
      <c r="D753" s="101"/>
      <c r="E753" s="10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101"/>
      <c r="S753" s="101"/>
      <c r="T753" s="101"/>
      <c r="U753" s="101"/>
      <c r="V753" s="101"/>
      <c r="W753" s="101"/>
      <c r="X753" s="101"/>
      <c r="Y753" s="101"/>
      <c r="Z753" s="101"/>
      <c r="AA753" s="101"/>
      <c r="AB753" s="101"/>
      <c r="AC753" s="101"/>
      <c r="AD753" s="101"/>
      <c r="AE753" s="102"/>
      <c r="AF753" s="102"/>
      <c r="AG753" s="102"/>
      <c r="AH753" s="102"/>
      <c r="AI753" s="102"/>
      <c r="AJ753" s="103"/>
      <c r="AK753" s="102"/>
      <c r="AL753" s="102"/>
      <c r="AM753" s="102"/>
      <c r="AN753" s="103"/>
      <c r="AO753" s="102"/>
      <c r="AP753" s="102"/>
      <c r="AQ753" s="102"/>
      <c r="AR753" s="103"/>
    </row>
    <row r="754" spans="1:44" s="104" customFormat="1" ht="6.75" customHeight="1">
      <c r="A754" s="101"/>
      <c r="B754" s="101"/>
      <c r="C754" s="101"/>
      <c r="D754" s="101"/>
      <c r="E754" s="10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1"/>
      <c r="V754" s="101"/>
      <c r="W754" s="101"/>
      <c r="X754" s="101"/>
      <c r="Y754" s="101"/>
      <c r="Z754" s="101"/>
      <c r="AA754" s="101"/>
      <c r="AB754" s="101"/>
      <c r="AC754" s="101"/>
      <c r="AD754" s="101"/>
      <c r="AE754" s="102"/>
      <c r="AF754" s="102"/>
      <c r="AG754" s="102"/>
      <c r="AH754" s="102"/>
      <c r="AI754" s="102"/>
      <c r="AJ754" s="103"/>
      <c r="AK754" s="102"/>
      <c r="AL754" s="102"/>
      <c r="AM754" s="102"/>
      <c r="AN754" s="103"/>
      <c r="AO754" s="102"/>
      <c r="AP754" s="102"/>
      <c r="AQ754" s="102"/>
      <c r="AR754" s="103"/>
    </row>
    <row r="755" spans="1:44" s="104" customFormat="1" ht="6.75" customHeight="1">
      <c r="A755" s="101"/>
      <c r="B755" s="101"/>
      <c r="C755" s="101"/>
      <c r="D755" s="101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  <c r="Y755" s="101"/>
      <c r="Z755" s="101"/>
      <c r="AA755" s="101"/>
      <c r="AB755" s="101"/>
      <c r="AC755" s="101"/>
      <c r="AD755" s="101"/>
      <c r="AE755" s="102"/>
      <c r="AF755" s="102"/>
      <c r="AG755" s="102"/>
      <c r="AH755" s="102"/>
      <c r="AI755" s="102"/>
      <c r="AJ755" s="103"/>
      <c r="AK755" s="102"/>
      <c r="AL755" s="102"/>
      <c r="AM755" s="102"/>
      <c r="AN755" s="103"/>
      <c r="AO755" s="102"/>
      <c r="AP755" s="102"/>
      <c r="AQ755" s="102"/>
      <c r="AR755" s="103"/>
    </row>
    <row r="756" spans="1:44" s="104" customFormat="1" ht="6.75" customHeight="1">
      <c r="A756" s="101"/>
      <c r="B756" s="101"/>
      <c r="C756" s="101"/>
      <c r="D756" s="101"/>
      <c r="E756" s="10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101"/>
      <c r="S756" s="101"/>
      <c r="T756" s="101"/>
      <c r="U756" s="101"/>
      <c r="V756" s="101"/>
      <c r="W756" s="101"/>
      <c r="X756" s="101"/>
      <c r="Y756" s="101"/>
      <c r="Z756" s="101"/>
      <c r="AA756" s="101"/>
      <c r="AB756" s="101"/>
      <c r="AC756" s="101"/>
      <c r="AD756" s="101"/>
      <c r="AE756" s="102"/>
      <c r="AF756" s="102"/>
      <c r="AG756" s="102"/>
      <c r="AH756" s="102"/>
      <c r="AI756" s="102"/>
      <c r="AJ756" s="103"/>
      <c r="AK756" s="102"/>
      <c r="AL756" s="102"/>
      <c r="AM756" s="102"/>
      <c r="AN756" s="103"/>
      <c r="AO756" s="102"/>
      <c r="AP756" s="102"/>
      <c r="AQ756" s="102"/>
      <c r="AR756" s="103"/>
    </row>
    <row r="757" spans="1:44" s="104" customFormat="1" ht="6.75" customHeight="1">
      <c r="A757" s="101"/>
      <c r="B757" s="101"/>
      <c r="C757" s="101"/>
      <c r="D757" s="101"/>
      <c r="E757" s="10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101"/>
      <c r="S757" s="101"/>
      <c r="T757" s="101"/>
      <c r="U757" s="101"/>
      <c r="V757" s="101"/>
      <c r="W757" s="101"/>
      <c r="X757" s="101"/>
      <c r="Y757" s="101"/>
      <c r="Z757" s="101"/>
      <c r="AA757" s="101"/>
      <c r="AB757" s="101"/>
      <c r="AC757" s="101"/>
      <c r="AD757" s="101"/>
      <c r="AE757" s="102"/>
      <c r="AF757" s="102"/>
      <c r="AG757" s="102"/>
      <c r="AH757" s="102"/>
      <c r="AI757" s="102"/>
      <c r="AJ757" s="103"/>
      <c r="AK757" s="102"/>
      <c r="AL757" s="102"/>
      <c r="AM757" s="102"/>
      <c r="AN757" s="103"/>
      <c r="AO757" s="102"/>
      <c r="AP757" s="102"/>
      <c r="AQ757" s="102"/>
      <c r="AR757" s="103"/>
    </row>
    <row r="758" spans="1:44" s="104" customFormat="1" ht="6.75" customHeight="1">
      <c r="A758" s="101"/>
      <c r="B758" s="101"/>
      <c r="C758" s="101"/>
      <c r="D758" s="101"/>
      <c r="E758" s="10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1"/>
      <c r="V758" s="101"/>
      <c r="W758" s="101"/>
      <c r="X758" s="101"/>
      <c r="Y758" s="101"/>
      <c r="Z758" s="101"/>
      <c r="AA758" s="101"/>
      <c r="AB758" s="101"/>
      <c r="AC758" s="101"/>
      <c r="AD758" s="101"/>
      <c r="AE758" s="102"/>
      <c r="AF758" s="102"/>
      <c r="AG758" s="102"/>
      <c r="AH758" s="102"/>
      <c r="AI758" s="102"/>
      <c r="AJ758" s="103"/>
      <c r="AK758" s="102"/>
      <c r="AL758" s="102"/>
      <c r="AM758" s="102"/>
      <c r="AN758" s="103"/>
      <c r="AO758" s="102"/>
      <c r="AP758" s="102"/>
      <c r="AQ758" s="102"/>
      <c r="AR758" s="103"/>
    </row>
    <row r="759" spans="1:44" s="104" customFormat="1" ht="6.75" customHeight="1">
      <c r="A759" s="101"/>
      <c r="B759" s="101"/>
      <c r="C759" s="101"/>
      <c r="D759" s="101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1"/>
      <c r="Z759" s="101"/>
      <c r="AA759" s="101"/>
      <c r="AB759" s="101"/>
      <c r="AC759" s="101"/>
      <c r="AD759" s="101"/>
      <c r="AE759" s="102"/>
      <c r="AF759" s="102"/>
      <c r="AG759" s="102"/>
      <c r="AH759" s="102"/>
      <c r="AI759" s="102"/>
      <c r="AJ759" s="103"/>
      <c r="AK759" s="102"/>
      <c r="AL759" s="102"/>
      <c r="AM759" s="102"/>
      <c r="AN759" s="103"/>
      <c r="AO759" s="102"/>
      <c r="AP759" s="102"/>
      <c r="AQ759" s="102"/>
      <c r="AR759" s="103"/>
    </row>
    <row r="760" spans="1:44" s="104" customFormat="1" ht="6.75" customHeight="1">
      <c r="A760" s="101"/>
      <c r="B760" s="101"/>
      <c r="C760" s="101"/>
      <c r="D760" s="101"/>
      <c r="E760" s="10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101"/>
      <c r="T760" s="101"/>
      <c r="U760" s="101"/>
      <c r="V760" s="101"/>
      <c r="W760" s="101"/>
      <c r="X760" s="101"/>
      <c r="Y760" s="101"/>
      <c r="Z760" s="101"/>
      <c r="AA760" s="101"/>
      <c r="AB760" s="101"/>
      <c r="AC760" s="101"/>
      <c r="AD760" s="101"/>
      <c r="AE760" s="102"/>
      <c r="AF760" s="102"/>
      <c r="AG760" s="102"/>
      <c r="AH760" s="102"/>
      <c r="AI760" s="102"/>
      <c r="AJ760" s="103"/>
      <c r="AK760" s="102"/>
      <c r="AL760" s="102"/>
      <c r="AM760" s="102"/>
      <c r="AN760" s="103"/>
      <c r="AO760" s="102"/>
      <c r="AP760" s="102"/>
      <c r="AQ760" s="102"/>
      <c r="AR760" s="103"/>
    </row>
    <row r="761" spans="1:44" s="104" customFormat="1" ht="6.75" customHeight="1">
      <c r="A761" s="101"/>
      <c r="B761" s="101"/>
      <c r="C761" s="101"/>
      <c r="D761" s="101"/>
      <c r="E761" s="10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101"/>
      <c r="S761" s="101"/>
      <c r="T761" s="101"/>
      <c r="U761" s="101"/>
      <c r="V761" s="101"/>
      <c r="W761" s="101"/>
      <c r="X761" s="101"/>
      <c r="Y761" s="101"/>
      <c r="Z761" s="101"/>
      <c r="AA761" s="101"/>
      <c r="AB761" s="101"/>
      <c r="AC761" s="101"/>
      <c r="AD761" s="101"/>
      <c r="AE761" s="102"/>
      <c r="AF761" s="102"/>
      <c r="AG761" s="102"/>
      <c r="AH761" s="102"/>
      <c r="AI761" s="102"/>
      <c r="AJ761" s="103"/>
      <c r="AK761" s="102"/>
      <c r="AL761" s="102"/>
      <c r="AM761" s="102"/>
      <c r="AN761" s="103"/>
      <c r="AO761" s="102"/>
      <c r="AP761" s="102"/>
      <c r="AQ761" s="102"/>
      <c r="AR761" s="103"/>
    </row>
    <row r="762" spans="1:44" s="104" customFormat="1" ht="6.75" customHeight="1">
      <c r="A762" s="101"/>
      <c r="B762" s="101"/>
      <c r="C762" s="101"/>
      <c r="D762" s="101"/>
      <c r="E762" s="10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101"/>
      <c r="S762" s="101"/>
      <c r="T762" s="101"/>
      <c r="U762" s="101"/>
      <c r="V762" s="101"/>
      <c r="W762" s="101"/>
      <c r="X762" s="101"/>
      <c r="Y762" s="101"/>
      <c r="Z762" s="101"/>
      <c r="AA762" s="101"/>
      <c r="AB762" s="101"/>
      <c r="AC762" s="101"/>
      <c r="AD762" s="101"/>
      <c r="AE762" s="102"/>
      <c r="AF762" s="102"/>
      <c r="AG762" s="102"/>
      <c r="AH762" s="102"/>
      <c r="AI762" s="102"/>
      <c r="AJ762" s="103"/>
      <c r="AK762" s="102"/>
      <c r="AL762" s="102"/>
      <c r="AM762" s="102"/>
      <c r="AN762" s="103"/>
      <c r="AO762" s="102"/>
      <c r="AP762" s="102"/>
      <c r="AQ762" s="102"/>
      <c r="AR762" s="103"/>
    </row>
    <row r="763" spans="1:44" s="104" customFormat="1" ht="6.75" customHeight="1">
      <c r="A763" s="101"/>
      <c r="B763" s="101"/>
      <c r="C763" s="101"/>
      <c r="D763" s="101"/>
      <c r="E763" s="10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101"/>
      <c r="S763" s="101"/>
      <c r="T763" s="101"/>
      <c r="U763" s="101"/>
      <c r="V763" s="101"/>
      <c r="W763" s="101"/>
      <c r="X763" s="101"/>
      <c r="Y763" s="101"/>
      <c r="Z763" s="101"/>
      <c r="AA763" s="101"/>
      <c r="AB763" s="101"/>
      <c r="AC763" s="101"/>
      <c r="AD763" s="101"/>
      <c r="AE763" s="102"/>
      <c r="AF763" s="102"/>
      <c r="AG763" s="102"/>
      <c r="AH763" s="102"/>
      <c r="AI763" s="102"/>
      <c r="AJ763" s="103"/>
      <c r="AK763" s="102"/>
      <c r="AL763" s="102"/>
      <c r="AM763" s="102"/>
      <c r="AN763" s="103"/>
      <c r="AO763" s="102"/>
      <c r="AP763" s="102"/>
      <c r="AQ763" s="102"/>
      <c r="AR763" s="103"/>
    </row>
    <row r="764" spans="1:44" s="104" customFormat="1" ht="6.75" customHeight="1">
      <c r="A764" s="101"/>
      <c r="B764" s="101"/>
      <c r="C764" s="101"/>
      <c r="D764" s="101"/>
      <c r="E764" s="10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101"/>
      <c r="S764" s="101"/>
      <c r="T764" s="101"/>
      <c r="U764" s="101"/>
      <c r="V764" s="101"/>
      <c r="W764" s="101"/>
      <c r="X764" s="101"/>
      <c r="Y764" s="101"/>
      <c r="Z764" s="101"/>
      <c r="AA764" s="101"/>
      <c r="AB764" s="101"/>
      <c r="AC764" s="101"/>
      <c r="AD764" s="101"/>
      <c r="AE764" s="102"/>
      <c r="AF764" s="102"/>
      <c r="AG764" s="102"/>
      <c r="AH764" s="102"/>
      <c r="AI764" s="102"/>
      <c r="AJ764" s="103"/>
      <c r="AK764" s="102"/>
      <c r="AL764" s="102"/>
      <c r="AM764" s="102"/>
      <c r="AN764" s="103"/>
      <c r="AO764" s="102"/>
      <c r="AP764" s="102"/>
      <c r="AQ764" s="102"/>
      <c r="AR764" s="103"/>
    </row>
    <row r="765" spans="1:44" s="104" customFormat="1" ht="6.75" customHeight="1">
      <c r="A765" s="101"/>
      <c r="B765" s="101"/>
      <c r="C765" s="101"/>
      <c r="D765" s="101"/>
      <c r="E765" s="10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101"/>
      <c r="S765" s="101"/>
      <c r="T765" s="101"/>
      <c r="U765" s="101"/>
      <c r="V765" s="101"/>
      <c r="W765" s="101"/>
      <c r="X765" s="101"/>
      <c r="Y765" s="101"/>
      <c r="Z765" s="101"/>
      <c r="AA765" s="101"/>
      <c r="AB765" s="101"/>
      <c r="AC765" s="101"/>
      <c r="AD765" s="101"/>
      <c r="AE765" s="102"/>
      <c r="AF765" s="102"/>
      <c r="AG765" s="102"/>
      <c r="AH765" s="102"/>
      <c r="AI765" s="102"/>
      <c r="AJ765" s="103"/>
      <c r="AK765" s="102"/>
      <c r="AL765" s="102"/>
      <c r="AM765" s="102"/>
      <c r="AN765" s="103"/>
      <c r="AO765" s="102"/>
      <c r="AP765" s="102"/>
      <c r="AQ765" s="102"/>
      <c r="AR765" s="103"/>
    </row>
    <row r="766" spans="1:44" s="104" customFormat="1" ht="6.75" customHeight="1">
      <c r="A766" s="101"/>
      <c r="B766" s="101"/>
      <c r="C766" s="101"/>
      <c r="D766" s="101"/>
      <c r="E766" s="10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101"/>
      <c r="S766" s="101"/>
      <c r="T766" s="101"/>
      <c r="U766" s="101"/>
      <c r="V766" s="101"/>
      <c r="W766" s="101"/>
      <c r="X766" s="101"/>
      <c r="Y766" s="101"/>
      <c r="Z766" s="101"/>
      <c r="AA766" s="101"/>
      <c r="AB766" s="101"/>
      <c r="AC766" s="101"/>
      <c r="AD766" s="101"/>
      <c r="AE766" s="102"/>
      <c r="AF766" s="102"/>
      <c r="AG766" s="102"/>
      <c r="AH766" s="102"/>
      <c r="AI766" s="102"/>
      <c r="AJ766" s="103"/>
      <c r="AK766" s="102"/>
      <c r="AL766" s="102"/>
      <c r="AM766" s="102"/>
      <c r="AN766" s="103"/>
      <c r="AO766" s="102"/>
      <c r="AP766" s="102"/>
      <c r="AQ766" s="102"/>
      <c r="AR766" s="103"/>
    </row>
    <row r="767" spans="1:44" s="104" customFormat="1" ht="6.75" customHeight="1">
      <c r="A767" s="101"/>
      <c r="B767" s="101"/>
      <c r="C767" s="101"/>
      <c r="D767" s="101"/>
      <c r="E767" s="10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101"/>
      <c r="T767" s="101"/>
      <c r="U767" s="101"/>
      <c r="V767" s="101"/>
      <c r="W767" s="101"/>
      <c r="X767" s="101"/>
      <c r="Y767" s="101"/>
      <c r="Z767" s="101"/>
      <c r="AA767" s="101"/>
      <c r="AB767" s="101"/>
      <c r="AC767" s="101"/>
      <c r="AD767" s="101"/>
      <c r="AE767" s="102"/>
      <c r="AF767" s="102"/>
      <c r="AG767" s="102"/>
      <c r="AH767" s="102"/>
      <c r="AI767" s="102"/>
      <c r="AJ767" s="103"/>
      <c r="AK767" s="102"/>
      <c r="AL767" s="102"/>
      <c r="AM767" s="102"/>
      <c r="AN767" s="103"/>
      <c r="AO767" s="102"/>
      <c r="AP767" s="102"/>
      <c r="AQ767" s="102"/>
      <c r="AR767" s="103"/>
    </row>
    <row r="768" spans="1:44" s="104" customFormat="1" ht="6.75" customHeight="1">
      <c r="A768" s="101"/>
      <c r="B768" s="101"/>
      <c r="C768" s="101"/>
      <c r="D768" s="101"/>
      <c r="E768" s="10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101"/>
      <c r="S768" s="101"/>
      <c r="T768" s="101"/>
      <c r="U768" s="101"/>
      <c r="V768" s="101"/>
      <c r="W768" s="101"/>
      <c r="X768" s="101"/>
      <c r="Y768" s="101"/>
      <c r="Z768" s="101"/>
      <c r="AA768" s="101"/>
      <c r="AB768" s="101"/>
      <c r="AC768" s="101"/>
      <c r="AD768" s="101"/>
      <c r="AE768" s="102"/>
      <c r="AF768" s="102"/>
      <c r="AG768" s="102"/>
      <c r="AH768" s="102"/>
      <c r="AI768" s="102"/>
      <c r="AJ768" s="103"/>
      <c r="AK768" s="102"/>
      <c r="AL768" s="102"/>
      <c r="AM768" s="102"/>
      <c r="AN768" s="103"/>
      <c r="AO768" s="102"/>
      <c r="AP768" s="102"/>
      <c r="AQ768" s="102"/>
      <c r="AR768" s="103"/>
    </row>
    <row r="769" spans="1:44" s="104" customFormat="1" ht="6.75" customHeight="1">
      <c r="A769" s="101"/>
      <c r="B769" s="101"/>
      <c r="C769" s="101"/>
      <c r="D769" s="101"/>
      <c r="E769" s="10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101"/>
      <c r="S769" s="101"/>
      <c r="T769" s="101"/>
      <c r="U769" s="101"/>
      <c r="V769" s="101"/>
      <c r="W769" s="101"/>
      <c r="X769" s="101"/>
      <c r="Y769" s="101"/>
      <c r="Z769" s="101"/>
      <c r="AA769" s="101"/>
      <c r="AB769" s="101"/>
      <c r="AC769" s="101"/>
      <c r="AD769" s="101"/>
      <c r="AE769" s="102"/>
      <c r="AF769" s="102"/>
      <c r="AG769" s="102"/>
      <c r="AH769" s="102"/>
      <c r="AI769" s="102"/>
      <c r="AJ769" s="103"/>
      <c r="AK769" s="102"/>
      <c r="AL769" s="102"/>
      <c r="AM769" s="102"/>
      <c r="AN769" s="103"/>
      <c r="AO769" s="102"/>
      <c r="AP769" s="102"/>
      <c r="AQ769" s="102"/>
      <c r="AR769" s="103"/>
    </row>
    <row r="770" spans="1:44" s="104" customFormat="1" ht="6.75" customHeight="1">
      <c r="A770" s="101"/>
      <c r="B770" s="101"/>
      <c r="C770" s="101"/>
      <c r="D770" s="101"/>
      <c r="E770" s="10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101"/>
      <c r="S770" s="101"/>
      <c r="T770" s="101"/>
      <c r="U770" s="101"/>
      <c r="V770" s="101"/>
      <c r="W770" s="101"/>
      <c r="X770" s="101"/>
      <c r="Y770" s="101"/>
      <c r="Z770" s="101"/>
      <c r="AA770" s="101"/>
      <c r="AB770" s="101"/>
      <c r="AC770" s="101"/>
      <c r="AD770" s="101"/>
      <c r="AE770" s="102"/>
      <c r="AF770" s="102"/>
      <c r="AG770" s="102"/>
      <c r="AH770" s="102"/>
      <c r="AI770" s="102"/>
      <c r="AJ770" s="103"/>
      <c r="AK770" s="102"/>
      <c r="AL770" s="102"/>
      <c r="AM770" s="102"/>
      <c r="AN770" s="103"/>
      <c r="AO770" s="102"/>
      <c r="AP770" s="102"/>
      <c r="AQ770" s="102"/>
      <c r="AR770" s="103"/>
    </row>
    <row r="771" spans="1:44" s="104" customFormat="1" ht="6.75" customHeight="1">
      <c r="A771" s="101"/>
      <c r="B771" s="101"/>
      <c r="C771" s="101"/>
      <c r="D771" s="101"/>
      <c r="E771" s="10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101"/>
      <c r="T771" s="101"/>
      <c r="U771" s="101"/>
      <c r="V771" s="101"/>
      <c r="W771" s="101"/>
      <c r="X771" s="101"/>
      <c r="Y771" s="101"/>
      <c r="Z771" s="101"/>
      <c r="AA771" s="101"/>
      <c r="AB771" s="101"/>
      <c r="AC771" s="101"/>
      <c r="AD771" s="101"/>
      <c r="AE771" s="102"/>
      <c r="AF771" s="102"/>
      <c r="AG771" s="102"/>
      <c r="AH771" s="102"/>
      <c r="AI771" s="102"/>
      <c r="AJ771" s="103"/>
      <c r="AK771" s="102"/>
      <c r="AL771" s="102"/>
      <c r="AM771" s="102"/>
      <c r="AN771" s="103"/>
      <c r="AO771" s="102"/>
      <c r="AP771" s="102"/>
      <c r="AQ771" s="102"/>
      <c r="AR771" s="103"/>
    </row>
    <row r="772" spans="1:44" s="104" customFormat="1" ht="6.75" customHeight="1">
      <c r="A772" s="101"/>
      <c r="B772" s="101"/>
      <c r="C772" s="101"/>
      <c r="D772" s="101"/>
      <c r="E772" s="10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101"/>
      <c r="S772" s="101"/>
      <c r="T772" s="101"/>
      <c r="U772" s="101"/>
      <c r="V772" s="101"/>
      <c r="W772" s="101"/>
      <c r="X772" s="101"/>
      <c r="Y772" s="101"/>
      <c r="Z772" s="101"/>
      <c r="AA772" s="101"/>
      <c r="AB772" s="101"/>
      <c r="AC772" s="101"/>
      <c r="AD772" s="101"/>
      <c r="AE772" s="102"/>
      <c r="AF772" s="102"/>
      <c r="AG772" s="102"/>
      <c r="AH772" s="102"/>
      <c r="AI772" s="102"/>
      <c r="AJ772" s="103"/>
      <c r="AK772" s="102"/>
      <c r="AL772" s="102"/>
      <c r="AM772" s="102"/>
      <c r="AN772" s="103"/>
      <c r="AO772" s="102"/>
      <c r="AP772" s="102"/>
      <c r="AQ772" s="102"/>
      <c r="AR772" s="103"/>
    </row>
    <row r="773" spans="1:44" s="104" customFormat="1" ht="6.75" customHeight="1">
      <c r="A773" s="101"/>
      <c r="B773" s="101"/>
      <c r="C773" s="101"/>
      <c r="D773" s="101"/>
      <c r="E773" s="10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101"/>
      <c r="S773" s="101"/>
      <c r="T773" s="101"/>
      <c r="U773" s="101"/>
      <c r="V773" s="101"/>
      <c r="W773" s="101"/>
      <c r="X773" s="101"/>
      <c r="Y773" s="101"/>
      <c r="Z773" s="101"/>
      <c r="AA773" s="101"/>
      <c r="AB773" s="101"/>
      <c r="AC773" s="101"/>
      <c r="AD773" s="101"/>
      <c r="AE773" s="102"/>
      <c r="AF773" s="102"/>
      <c r="AG773" s="102"/>
      <c r="AH773" s="102"/>
      <c r="AI773" s="102"/>
      <c r="AJ773" s="103"/>
      <c r="AK773" s="102"/>
      <c r="AL773" s="102"/>
      <c r="AM773" s="102"/>
      <c r="AN773" s="103"/>
      <c r="AO773" s="102"/>
      <c r="AP773" s="102"/>
      <c r="AQ773" s="102"/>
      <c r="AR773" s="103"/>
    </row>
    <row r="774" spans="1:44" s="104" customFormat="1" ht="6.75" customHeight="1">
      <c r="A774" s="101"/>
      <c r="B774" s="101"/>
      <c r="C774" s="101"/>
      <c r="D774" s="101"/>
      <c r="E774" s="10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101"/>
      <c r="S774" s="101"/>
      <c r="T774" s="101"/>
      <c r="U774" s="101"/>
      <c r="V774" s="101"/>
      <c r="W774" s="101"/>
      <c r="X774" s="101"/>
      <c r="Y774" s="101"/>
      <c r="Z774" s="101"/>
      <c r="AA774" s="101"/>
      <c r="AB774" s="101"/>
      <c r="AC774" s="101"/>
      <c r="AD774" s="101"/>
      <c r="AE774" s="102"/>
      <c r="AF774" s="102"/>
      <c r="AG774" s="102"/>
      <c r="AH774" s="102"/>
      <c r="AI774" s="102"/>
      <c r="AJ774" s="103"/>
      <c r="AK774" s="102"/>
      <c r="AL774" s="102"/>
      <c r="AM774" s="102"/>
      <c r="AN774" s="103"/>
      <c r="AO774" s="102"/>
      <c r="AP774" s="102"/>
      <c r="AQ774" s="102"/>
      <c r="AR774" s="103"/>
    </row>
    <row r="775" spans="1:44" s="104" customFormat="1" ht="6.75" customHeight="1">
      <c r="A775" s="101"/>
      <c r="B775" s="101"/>
      <c r="C775" s="101"/>
      <c r="D775" s="101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1"/>
      <c r="Z775" s="101"/>
      <c r="AA775" s="101"/>
      <c r="AB775" s="101"/>
      <c r="AC775" s="101"/>
      <c r="AD775" s="101"/>
      <c r="AE775" s="102"/>
      <c r="AF775" s="102"/>
      <c r="AG775" s="102"/>
      <c r="AH775" s="102"/>
      <c r="AI775" s="102"/>
      <c r="AJ775" s="103"/>
      <c r="AK775" s="102"/>
      <c r="AL775" s="102"/>
      <c r="AM775" s="102"/>
      <c r="AN775" s="103"/>
      <c r="AO775" s="102"/>
      <c r="AP775" s="102"/>
      <c r="AQ775" s="102"/>
      <c r="AR775" s="103"/>
    </row>
    <row r="776" spans="1:44" s="104" customFormat="1" ht="6.75" customHeight="1">
      <c r="A776" s="101"/>
      <c r="B776" s="101"/>
      <c r="C776" s="101"/>
      <c r="D776" s="101"/>
      <c r="E776" s="10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101"/>
      <c r="S776" s="101"/>
      <c r="T776" s="101"/>
      <c r="U776" s="101"/>
      <c r="V776" s="101"/>
      <c r="W776" s="101"/>
      <c r="X776" s="101"/>
      <c r="Y776" s="101"/>
      <c r="Z776" s="101"/>
      <c r="AA776" s="101"/>
      <c r="AB776" s="101"/>
      <c r="AC776" s="101"/>
      <c r="AD776" s="101"/>
      <c r="AE776" s="102"/>
      <c r="AF776" s="102"/>
      <c r="AG776" s="102"/>
      <c r="AH776" s="102"/>
      <c r="AI776" s="102"/>
      <c r="AJ776" s="103"/>
      <c r="AK776" s="102"/>
      <c r="AL776" s="102"/>
      <c r="AM776" s="102"/>
      <c r="AN776" s="103"/>
      <c r="AO776" s="102"/>
      <c r="AP776" s="102"/>
      <c r="AQ776" s="102"/>
      <c r="AR776" s="103"/>
    </row>
    <row r="777" spans="1:44" s="104" customFormat="1" ht="6.75" customHeight="1">
      <c r="A777" s="101"/>
      <c r="B777" s="101"/>
      <c r="C777" s="101"/>
      <c r="D777" s="101"/>
      <c r="E777" s="10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101"/>
      <c r="T777" s="101"/>
      <c r="U777" s="101"/>
      <c r="V777" s="101"/>
      <c r="W777" s="101"/>
      <c r="X777" s="101"/>
      <c r="Y777" s="101"/>
      <c r="Z777" s="101"/>
      <c r="AA777" s="101"/>
      <c r="AB777" s="101"/>
      <c r="AC777" s="101"/>
      <c r="AD777" s="101"/>
      <c r="AE777" s="102"/>
      <c r="AF777" s="102"/>
      <c r="AG777" s="102"/>
      <c r="AH777" s="102"/>
      <c r="AI777" s="102"/>
      <c r="AJ777" s="103"/>
      <c r="AK777" s="102"/>
      <c r="AL777" s="102"/>
      <c r="AM777" s="102"/>
      <c r="AN777" s="103"/>
      <c r="AO777" s="102"/>
      <c r="AP777" s="102"/>
      <c r="AQ777" s="102"/>
      <c r="AR777" s="103"/>
    </row>
    <row r="778" spans="1:44" s="104" customFormat="1" ht="6.75" customHeight="1">
      <c r="A778" s="101"/>
      <c r="B778" s="101"/>
      <c r="C778" s="101"/>
      <c r="D778" s="101"/>
      <c r="E778" s="10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101"/>
      <c r="S778" s="101"/>
      <c r="T778" s="101"/>
      <c r="U778" s="101"/>
      <c r="V778" s="101"/>
      <c r="W778" s="101"/>
      <c r="X778" s="101"/>
      <c r="Y778" s="101"/>
      <c r="Z778" s="101"/>
      <c r="AA778" s="101"/>
      <c r="AB778" s="101"/>
      <c r="AC778" s="101"/>
      <c r="AD778" s="101"/>
      <c r="AE778" s="102"/>
      <c r="AF778" s="102"/>
      <c r="AG778" s="102"/>
      <c r="AH778" s="102"/>
      <c r="AI778" s="102"/>
      <c r="AJ778" s="103"/>
      <c r="AK778" s="102"/>
      <c r="AL778" s="102"/>
      <c r="AM778" s="102"/>
      <c r="AN778" s="103"/>
      <c r="AO778" s="102"/>
      <c r="AP778" s="102"/>
      <c r="AQ778" s="102"/>
      <c r="AR778" s="103"/>
    </row>
    <row r="779" spans="1:44" s="104" customFormat="1" ht="6.75" customHeight="1">
      <c r="A779" s="101"/>
      <c r="B779" s="101"/>
      <c r="C779" s="101"/>
      <c r="D779" s="101"/>
      <c r="E779" s="10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101"/>
      <c r="S779" s="101"/>
      <c r="T779" s="101"/>
      <c r="U779" s="101"/>
      <c r="V779" s="101"/>
      <c r="W779" s="101"/>
      <c r="X779" s="101"/>
      <c r="Y779" s="101"/>
      <c r="Z779" s="101"/>
      <c r="AA779" s="101"/>
      <c r="AB779" s="101"/>
      <c r="AC779" s="101"/>
      <c r="AD779" s="101"/>
      <c r="AE779" s="102"/>
      <c r="AF779" s="102"/>
      <c r="AG779" s="102"/>
      <c r="AH779" s="102"/>
      <c r="AI779" s="102"/>
      <c r="AJ779" s="103"/>
      <c r="AK779" s="102"/>
      <c r="AL779" s="102"/>
      <c r="AM779" s="102"/>
      <c r="AN779" s="103"/>
      <c r="AO779" s="102"/>
      <c r="AP779" s="102"/>
      <c r="AQ779" s="102"/>
      <c r="AR779" s="103"/>
    </row>
    <row r="780" spans="1:44" s="104" customFormat="1" ht="6.75" customHeight="1">
      <c r="A780" s="101"/>
      <c r="B780" s="101"/>
      <c r="C780" s="101"/>
      <c r="D780" s="101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1"/>
      <c r="Z780" s="101"/>
      <c r="AA780" s="101"/>
      <c r="AB780" s="101"/>
      <c r="AC780" s="101"/>
      <c r="AD780" s="101"/>
      <c r="AE780" s="102"/>
      <c r="AF780" s="102"/>
      <c r="AG780" s="102"/>
      <c r="AH780" s="102"/>
      <c r="AI780" s="102"/>
      <c r="AJ780" s="103"/>
      <c r="AK780" s="102"/>
      <c r="AL780" s="102"/>
      <c r="AM780" s="102"/>
      <c r="AN780" s="103"/>
      <c r="AO780" s="102"/>
      <c r="AP780" s="102"/>
      <c r="AQ780" s="102"/>
      <c r="AR780" s="103"/>
    </row>
    <row r="781" spans="1:44" s="104" customFormat="1" ht="6.75" customHeight="1">
      <c r="A781" s="101"/>
      <c r="B781" s="101"/>
      <c r="C781" s="101"/>
      <c r="D781" s="101"/>
      <c r="E781" s="10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101"/>
      <c r="S781" s="101"/>
      <c r="T781" s="101"/>
      <c r="U781" s="101"/>
      <c r="V781" s="101"/>
      <c r="W781" s="101"/>
      <c r="X781" s="101"/>
      <c r="Y781" s="101"/>
      <c r="Z781" s="101"/>
      <c r="AA781" s="101"/>
      <c r="AB781" s="101"/>
      <c r="AC781" s="101"/>
      <c r="AD781" s="101"/>
      <c r="AE781" s="102"/>
      <c r="AF781" s="102"/>
      <c r="AG781" s="102"/>
      <c r="AH781" s="102"/>
      <c r="AI781" s="102"/>
      <c r="AJ781" s="103"/>
      <c r="AK781" s="102"/>
      <c r="AL781" s="102"/>
      <c r="AM781" s="102"/>
      <c r="AN781" s="103"/>
      <c r="AO781" s="102"/>
      <c r="AP781" s="102"/>
      <c r="AQ781" s="102"/>
      <c r="AR781" s="103"/>
    </row>
    <row r="782" spans="1:44" s="104" customFormat="1" ht="6.75" customHeight="1">
      <c r="A782" s="101"/>
      <c r="B782" s="101"/>
      <c r="C782" s="101"/>
      <c r="D782" s="101"/>
      <c r="E782" s="10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101"/>
      <c r="S782" s="101"/>
      <c r="T782" s="101"/>
      <c r="U782" s="101"/>
      <c r="V782" s="101"/>
      <c r="W782" s="101"/>
      <c r="X782" s="101"/>
      <c r="Y782" s="101"/>
      <c r="Z782" s="101"/>
      <c r="AA782" s="101"/>
      <c r="AB782" s="101"/>
      <c r="AC782" s="101"/>
      <c r="AD782" s="101"/>
      <c r="AE782" s="102"/>
      <c r="AF782" s="102"/>
      <c r="AG782" s="102"/>
      <c r="AH782" s="102"/>
      <c r="AI782" s="102"/>
      <c r="AJ782" s="103"/>
      <c r="AK782" s="102"/>
      <c r="AL782" s="102"/>
      <c r="AM782" s="102"/>
      <c r="AN782" s="103"/>
      <c r="AO782" s="102"/>
      <c r="AP782" s="102"/>
      <c r="AQ782" s="102"/>
      <c r="AR782" s="103"/>
    </row>
    <row r="783" spans="1:44" s="104" customFormat="1" ht="6.75" customHeight="1">
      <c r="A783" s="101"/>
      <c r="B783" s="101"/>
      <c r="C783" s="101"/>
      <c r="D783" s="101"/>
      <c r="E783" s="10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101"/>
      <c r="S783" s="101"/>
      <c r="T783" s="101"/>
      <c r="U783" s="101"/>
      <c r="V783" s="101"/>
      <c r="W783" s="101"/>
      <c r="X783" s="101"/>
      <c r="Y783" s="101"/>
      <c r="Z783" s="101"/>
      <c r="AA783" s="101"/>
      <c r="AB783" s="101"/>
      <c r="AC783" s="101"/>
      <c r="AD783" s="101"/>
      <c r="AE783" s="102"/>
      <c r="AF783" s="102"/>
      <c r="AG783" s="102"/>
      <c r="AH783" s="102"/>
      <c r="AI783" s="102"/>
      <c r="AJ783" s="103"/>
      <c r="AK783" s="102"/>
      <c r="AL783" s="102"/>
      <c r="AM783" s="102"/>
      <c r="AN783" s="103"/>
      <c r="AO783" s="102"/>
      <c r="AP783" s="102"/>
      <c r="AQ783" s="102"/>
      <c r="AR783" s="103"/>
    </row>
    <row r="784" spans="1:44" s="104" customFormat="1" ht="6.75" customHeight="1">
      <c r="A784" s="101"/>
      <c r="B784" s="101"/>
      <c r="C784" s="101"/>
      <c r="D784" s="101"/>
      <c r="E784" s="101"/>
      <c r="F784" s="101"/>
      <c r="G784" s="101"/>
      <c r="H784" s="101"/>
      <c r="I784" s="101"/>
      <c r="J784" s="101"/>
      <c r="K784" s="101"/>
      <c r="L784" s="101"/>
      <c r="M784" s="101"/>
      <c r="N784" s="101"/>
      <c r="O784" s="101"/>
      <c r="P784" s="101"/>
      <c r="Q784" s="101"/>
      <c r="R784" s="101"/>
      <c r="S784" s="101"/>
      <c r="T784" s="101"/>
      <c r="U784" s="101"/>
      <c r="V784" s="101"/>
      <c r="W784" s="101"/>
      <c r="X784" s="101"/>
      <c r="Y784" s="101"/>
      <c r="Z784" s="101"/>
      <c r="AA784" s="101"/>
      <c r="AB784" s="101"/>
      <c r="AC784" s="101"/>
      <c r="AD784" s="101"/>
      <c r="AE784" s="102"/>
      <c r="AF784" s="102"/>
      <c r="AG784" s="102"/>
      <c r="AH784" s="102"/>
      <c r="AI784" s="102"/>
      <c r="AJ784" s="103"/>
      <c r="AK784" s="102"/>
      <c r="AL784" s="102"/>
      <c r="AM784" s="102"/>
      <c r="AN784" s="103"/>
      <c r="AO784" s="102"/>
      <c r="AP784" s="102"/>
      <c r="AQ784" s="102"/>
      <c r="AR784" s="103"/>
    </row>
    <row r="785" spans="1:44" s="104" customFormat="1" ht="6.75" customHeight="1">
      <c r="A785" s="101"/>
      <c r="B785" s="101"/>
      <c r="C785" s="101"/>
      <c r="D785" s="101"/>
      <c r="E785" s="101"/>
      <c r="F785" s="101"/>
      <c r="G785" s="101"/>
      <c r="H785" s="101"/>
      <c r="I785" s="101"/>
      <c r="J785" s="101"/>
      <c r="K785" s="101"/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  <c r="V785" s="101"/>
      <c r="W785" s="101"/>
      <c r="X785" s="101"/>
      <c r="Y785" s="101"/>
      <c r="Z785" s="101"/>
      <c r="AA785" s="101"/>
      <c r="AB785" s="101"/>
      <c r="AC785" s="101"/>
      <c r="AD785" s="101"/>
      <c r="AE785" s="102"/>
      <c r="AF785" s="102"/>
      <c r="AG785" s="102"/>
      <c r="AH785" s="102"/>
      <c r="AI785" s="102"/>
      <c r="AJ785" s="103"/>
      <c r="AK785" s="102"/>
      <c r="AL785" s="102"/>
      <c r="AM785" s="102"/>
      <c r="AN785" s="103"/>
      <c r="AO785" s="102"/>
      <c r="AP785" s="102"/>
      <c r="AQ785" s="102"/>
      <c r="AR785" s="103"/>
    </row>
    <row r="786" spans="1:44" s="104" customFormat="1" ht="6.75" customHeight="1">
      <c r="A786" s="101"/>
      <c r="B786" s="101"/>
      <c r="C786" s="101"/>
      <c r="D786" s="101"/>
      <c r="E786" s="101"/>
      <c r="F786" s="101"/>
      <c r="G786" s="101"/>
      <c r="H786" s="101"/>
      <c r="I786" s="101"/>
      <c r="J786" s="101"/>
      <c r="K786" s="101"/>
      <c r="L786" s="101"/>
      <c r="M786" s="101"/>
      <c r="N786" s="101"/>
      <c r="O786" s="101"/>
      <c r="P786" s="101"/>
      <c r="Q786" s="101"/>
      <c r="R786" s="101"/>
      <c r="S786" s="101"/>
      <c r="T786" s="101"/>
      <c r="U786" s="101"/>
      <c r="V786" s="101"/>
      <c r="W786" s="101"/>
      <c r="X786" s="101"/>
      <c r="Y786" s="101"/>
      <c r="Z786" s="101"/>
      <c r="AA786" s="101"/>
      <c r="AB786" s="101"/>
      <c r="AC786" s="101"/>
      <c r="AD786" s="101"/>
      <c r="AE786" s="102"/>
      <c r="AF786" s="102"/>
      <c r="AG786" s="102"/>
      <c r="AH786" s="102"/>
      <c r="AI786" s="102"/>
      <c r="AJ786" s="103"/>
      <c r="AK786" s="102"/>
      <c r="AL786" s="102"/>
      <c r="AM786" s="102"/>
      <c r="AN786" s="103"/>
      <c r="AO786" s="102"/>
      <c r="AP786" s="102"/>
      <c r="AQ786" s="102"/>
      <c r="AR786" s="103"/>
    </row>
    <row r="787" spans="1:44" s="104" customFormat="1" ht="6.75" customHeight="1">
      <c r="A787" s="101"/>
      <c r="B787" s="101"/>
      <c r="C787" s="101"/>
      <c r="D787" s="101"/>
      <c r="E787" s="101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101"/>
      <c r="Q787" s="101"/>
      <c r="R787" s="101"/>
      <c r="S787" s="101"/>
      <c r="T787" s="101"/>
      <c r="U787" s="101"/>
      <c r="V787" s="101"/>
      <c r="W787" s="101"/>
      <c r="X787" s="101"/>
      <c r="Y787" s="101"/>
      <c r="Z787" s="101"/>
      <c r="AA787" s="101"/>
      <c r="AB787" s="101"/>
      <c r="AC787" s="101"/>
      <c r="AD787" s="101"/>
      <c r="AE787" s="102"/>
      <c r="AF787" s="102"/>
      <c r="AG787" s="102"/>
      <c r="AH787" s="102"/>
      <c r="AI787" s="102"/>
      <c r="AJ787" s="103"/>
      <c r="AK787" s="102"/>
      <c r="AL787" s="102"/>
      <c r="AM787" s="102"/>
      <c r="AN787" s="103"/>
      <c r="AO787" s="102"/>
      <c r="AP787" s="102"/>
      <c r="AQ787" s="102"/>
      <c r="AR787" s="103"/>
    </row>
    <row r="788" spans="1:44" s="104" customFormat="1" ht="6.75" customHeight="1">
      <c r="A788" s="101"/>
      <c r="B788" s="101"/>
      <c r="C788" s="101"/>
      <c r="D788" s="101"/>
      <c r="E788" s="10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  <c r="Y788" s="101"/>
      <c r="Z788" s="101"/>
      <c r="AA788" s="101"/>
      <c r="AB788" s="101"/>
      <c r="AC788" s="101"/>
      <c r="AD788" s="101"/>
      <c r="AE788" s="102"/>
      <c r="AF788" s="102"/>
      <c r="AG788" s="102"/>
      <c r="AH788" s="102"/>
      <c r="AI788" s="102"/>
      <c r="AJ788" s="103"/>
      <c r="AK788" s="102"/>
      <c r="AL788" s="102"/>
      <c r="AM788" s="102"/>
      <c r="AN788" s="103"/>
      <c r="AO788" s="102"/>
      <c r="AP788" s="102"/>
      <c r="AQ788" s="102"/>
      <c r="AR788" s="103"/>
    </row>
    <row r="789" spans="1:44" s="104" customFormat="1" ht="6.75" customHeight="1">
      <c r="A789" s="101"/>
      <c r="B789" s="101"/>
      <c r="C789" s="101"/>
      <c r="D789" s="101"/>
      <c r="E789" s="101"/>
      <c r="F789" s="101"/>
      <c r="G789" s="101"/>
      <c r="H789" s="101"/>
      <c r="I789" s="101"/>
      <c r="J789" s="101"/>
      <c r="K789" s="101"/>
      <c r="L789" s="101"/>
      <c r="M789" s="101"/>
      <c r="N789" s="101"/>
      <c r="O789" s="101"/>
      <c r="P789" s="101"/>
      <c r="Q789" s="101"/>
      <c r="R789" s="101"/>
      <c r="S789" s="101"/>
      <c r="T789" s="101"/>
      <c r="U789" s="101"/>
      <c r="V789" s="101"/>
      <c r="W789" s="101"/>
      <c r="X789" s="101"/>
      <c r="Y789" s="101"/>
      <c r="Z789" s="101"/>
      <c r="AA789" s="101"/>
      <c r="AB789" s="101"/>
      <c r="AC789" s="101"/>
      <c r="AD789" s="101"/>
      <c r="AE789" s="102"/>
      <c r="AF789" s="102"/>
      <c r="AG789" s="102"/>
      <c r="AH789" s="102"/>
      <c r="AI789" s="102"/>
      <c r="AJ789" s="103"/>
      <c r="AK789" s="102"/>
      <c r="AL789" s="102"/>
      <c r="AM789" s="102"/>
      <c r="AN789" s="103"/>
      <c r="AO789" s="102"/>
      <c r="AP789" s="102"/>
      <c r="AQ789" s="102"/>
      <c r="AR789" s="103"/>
    </row>
    <row r="790" spans="1:44" s="104" customFormat="1" ht="6.75" customHeight="1">
      <c r="A790" s="101"/>
      <c r="B790" s="101"/>
      <c r="C790" s="101"/>
      <c r="D790" s="101"/>
      <c r="E790" s="101"/>
      <c r="F790" s="101"/>
      <c r="G790" s="101"/>
      <c r="H790" s="101"/>
      <c r="I790" s="101"/>
      <c r="J790" s="101"/>
      <c r="K790" s="101"/>
      <c r="L790" s="101"/>
      <c r="M790" s="101"/>
      <c r="N790" s="101"/>
      <c r="O790" s="101"/>
      <c r="P790" s="101"/>
      <c r="Q790" s="101"/>
      <c r="R790" s="101"/>
      <c r="S790" s="101"/>
      <c r="T790" s="101"/>
      <c r="U790" s="101"/>
      <c r="V790" s="101"/>
      <c r="W790" s="101"/>
      <c r="X790" s="101"/>
      <c r="Y790" s="101"/>
      <c r="Z790" s="101"/>
      <c r="AA790" s="101"/>
      <c r="AB790" s="101"/>
      <c r="AC790" s="101"/>
      <c r="AD790" s="101"/>
      <c r="AE790" s="102"/>
      <c r="AF790" s="102"/>
      <c r="AG790" s="102"/>
      <c r="AH790" s="102"/>
      <c r="AI790" s="102"/>
      <c r="AJ790" s="103"/>
      <c r="AK790" s="102"/>
      <c r="AL790" s="102"/>
      <c r="AM790" s="102"/>
      <c r="AN790" s="103"/>
      <c r="AO790" s="102"/>
      <c r="AP790" s="102"/>
      <c r="AQ790" s="102"/>
      <c r="AR790" s="103"/>
    </row>
    <row r="791" spans="1:44" s="104" customFormat="1" ht="6.75" customHeight="1">
      <c r="A791" s="101"/>
      <c r="B791" s="101"/>
      <c r="C791" s="101"/>
      <c r="D791" s="101"/>
      <c r="E791" s="101"/>
      <c r="F791" s="101"/>
      <c r="G791" s="101"/>
      <c r="H791" s="101"/>
      <c r="I791" s="101"/>
      <c r="J791" s="101"/>
      <c r="K791" s="101"/>
      <c r="L791" s="101"/>
      <c r="M791" s="101"/>
      <c r="N791" s="101"/>
      <c r="O791" s="101"/>
      <c r="P791" s="101"/>
      <c r="Q791" s="101"/>
      <c r="R791" s="101"/>
      <c r="S791" s="101"/>
      <c r="T791" s="101"/>
      <c r="U791" s="101"/>
      <c r="V791" s="101"/>
      <c r="W791" s="101"/>
      <c r="X791" s="101"/>
      <c r="Y791" s="101"/>
      <c r="Z791" s="101"/>
      <c r="AA791" s="101"/>
      <c r="AB791" s="101"/>
      <c r="AC791" s="101"/>
      <c r="AD791" s="101"/>
      <c r="AE791" s="102"/>
      <c r="AF791" s="102"/>
      <c r="AG791" s="102"/>
      <c r="AH791" s="102"/>
      <c r="AI791" s="102"/>
      <c r="AJ791" s="103"/>
      <c r="AK791" s="102"/>
      <c r="AL791" s="102"/>
      <c r="AM791" s="102"/>
      <c r="AN791" s="103"/>
      <c r="AO791" s="102"/>
      <c r="AP791" s="102"/>
      <c r="AQ791" s="102"/>
      <c r="AR791" s="103"/>
    </row>
    <row r="792" spans="1:44" s="104" customFormat="1" ht="6.75" customHeight="1">
      <c r="A792" s="101"/>
      <c r="B792" s="101"/>
      <c r="C792" s="101"/>
      <c r="D792" s="101"/>
      <c r="E792" s="101"/>
      <c r="F792" s="101"/>
      <c r="G792" s="101"/>
      <c r="H792" s="101"/>
      <c r="I792" s="101"/>
      <c r="J792" s="101"/>
      <c r="K792" s="101"/>
      <c r="L792" s="101"/>
      <c r="M792" s="101"/>
      <c r="N792" s="101"/>
      <c r="O792" s="101"/>
      <c r="P792" s="101"/>
      <c r="Q792" s="101"/>
      <c r="R792" s="101"/>
      <c r="S792" s="101"/>
      <c r="T792" s="101"/>
      <c r="U792" s="101"/>
      <c r="V792" s="101"/>
      <c r="W792" s="101"/>
      <c r="X792" s="101"/>
      <c r="Y792" s="101"/>
      <c r="Z792" s="101"/>
      <c r="AA792" s="101"/>
      <c r="AB792" s="101"/>
      <c r="AC792" s="101"/>
      <c r="AD792" s="101"/>
      <c r="AE792" s="102"/>
      <c r="AF792" s="102"/>
      <c r="AG792" s="102"/>
      <c r="AH792" s="102"/>
      <c r="AI792" s="102"/>
      <c r="AJ792" s="103"/>
      <c r="AK792" s="102"/>
      <c r="AL792" s="102"/>
      <c r="AM792" s="102"/>
      <c r="AN792" s="103"/>
      <c r="AO792" s="102"/>
      <c r="AP792" s="102"/>
      <c r="AQ792" s="102"/>
      <c r="AR792" s="103"/>
    </row>
    <row r="793" spans="1:44" s="104" customFormat="1" ht="6.75" customHeight="1">
      <c r="A793" s="101"/>
      <c r="B793" s="101"/>
      <c r="C793" s="101"/>
      <c r="D793" s="101"/>
      <c r="E793" s="101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1"/>
      <c r="Q793" s="101"/>
      <c r="R793" s="101"/>
      <c r="S793" s="101"/>
      <c r="T793" s="101"/>
      <c r="U793" s="101"/>
      <c r="V793" s="101"/>
      <c r="W793" s="101"/>
      <c r="X793" s="101"/>
      <c r="Y793" s="101"/>
      <c r="Z793" s="101"/>
      <c r="AA793" s="101"/>
      <c r="AB793" s="101"/>
      <c r="AC793" s="101"/>
      <c r="AD793" s="101"/>
      <c r="AE793" s="102"/>
      <c r="AF793" s="102"/>
      <c r="AG793" s="102"/>
      <c r="AH793" s="102"/>
      <c r="AI793" s="102"/>
      <c r="AJ793" s="103"/>
      <c r="AK793" s="102"/>
      <c r="AL793" s="102"/>
      <c r="AM793" s="102"/>
      <c r="AN793" s="103"/>
      <c r="AO793" s="102"/>
      <c r="AP793" s="102"/>
      <c r="AQ793" s="102"/>
      <c r="AR793" s="103"/>
    </row>
    <row r="794" spans="1:44" s="104" customFormat="1" ht="6.75" customHeight="1">
      <c r="A794" s="101"/>
      <c r="B794" s="101"/>
      <c r="C794" s="101"/>
      <c r="D794" s="101"/>
      <c r="E794" s="101"/>
      <c r="F794" s="101"/>
      <c r="G794" s="101"/>
      <c r="H794" s="101"/>
      <c r="I794" s="101"/>
      <c r="J794" s="101"/>
      <c r="K794" s="101"/>
      <c r="L794" s="101"/>
      <c r="M794" s="101"/>
      <c r="N794" s="101"/>
      <c r="O794" s="101"/>
      <c r="P794" s="101"/>
      <c r="Q794" s="101"/>
      <c r="R794" s="101"/>
      <c r="S794" s="101"/>
      <c r="T794" s="101"/>
      <c r="U794" s="101"/>
      <c r="V794" s="101"/>
      <c r="W794" s="101"/>
      <c r="X794" s="101"/>
      <c r="Y794" s="101"/>
      <c r="Z794" s="101"/>
      <c r="AA794" s="101"/>
      <c r="AB794" s="101"/>
      <c r="AC794" s="101"/>
      <c r="AD794" s="101"/>
      <c r="AE794" s="102"/>
      <c r="AF794" s="102"/>
      <c r="AG794" s="102"/>
      <c r="AH794" s="102"/>
      <c r="AI794" s="102"/>
      <c r="AJ794" s="103"/>
      <c r="AK794" s="102"/>
      <c r="AL794" s="102"/>
      <c r="AM794" s="102"/>
      <c r="AN794" s="103"/>
      <c r="AO794" s="102"/>
      <c r="AP794" s="102"/>
      <c r="AQ794" s="102"/>
      <c r="AR794" s="103"/>
    </row>
    <row r="795" spans="1:44" s="104" customFormat="1" ht="6.75" customHeight="1">
      <c r="A795" s="101"/>
      <c r="B795" s="101"/>
      <c r="C795" s="101"/>
      <c r="D795" s="101"/>
      <c r="E795" s="101"/>
      <c r="F795" s="101"/>
      <c r="G795" s="101"/>
      <c r="H795" s="101"/>
      <c r="I795" s="101"/>
      <c r="J795" s="101"/>
      <c r="K795" s="101"/>
      <c r="L795" s="101"/>
      <c r="M795" s="101"/>
      <c r="N795" s="101"/>
      <c r="O795" s="101"/>
      <c r="P795" s="101"/>
      <c r="Q795" s="101"/>
      <c r="R795" s="101"/>
      <c r="S795" s="101"/>
      <c r="T795" s="101"/>
      <c r="U795" s="101"/>
      <c r="V795" s="101"/>
      <c r="W795" s="101"/>
      <c r="X795" s="101"/>
      <c r="Y795" s="101"/>
      <c r="Z795" s="101"/>
      <c r="AA795" s="101"/>
      <c r="AB795" s="101"/>
      <c r="AC795" s="101"/>
      <c r="AD795" s="101"/>
      <c r="AE795" s="102"/>
      <c r="AF795" s="102"/>
      <c r="AG795" s="102"/>
      <c r="AH795" s="102"/>
      <c r="AI795" s="102"/>
      <c r="AJ795" s="103"/>
      <c r="AK795" s="102"/>
      <c r="AL795" s="102"/>
      <c r="AM795" s="102"/>
      <c r="AN795" s="103"/>
      <c r="AO795" s="102"/>
      <c r="AP795" s="102"/>
      <c r="AQ795" s="102"/>
      <c r="AR795" s="103"/>
    </row>
    <row r="796" spans="1:44" s="104" customFormat="1" ht="6.75" customHeight="1">
      <c r="A796" s="101"/>
      <c r="B796" s="101"/>
      <c r="C796" s="101"/>
      <c r="D796" s="101"/>
      <c r="E796" s="101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101"/>
      <c r="Q796" s="101"/>
      <c r="R796" s="101"/>
      <c r="S796" s="101"/>
      <c r="T796" s="101"/>
      <c r="U796" s="101"/>
      <c r="V796" s="101"/>
      <c r="W796" s="101"/>
      <c r="X796" s="101"/>
      <c r="Y796" s="101"/>
      <c r="Z796" s="101"/>
      <c r="AA796" s="101"/>
      <c r="AB796" s="101"/>
      <c r="AC796" s="101"/>
      <c r="AD796" s="101"/>
      <c r="AE796" s="102"/>
      <c r="AF796" s="102"/>
      <c r="AG796" s="102"/>
      <c r="AH796" s="102"/>
      <c r="AI796" s="102"/>
      <c r="AJ796" s="103"/>
      <c r="AK796" s="102"/>
      <c r="AL796" s="102"/>
      <c r="AM796" s="102"/>
      <c r="AN796" s="103"/>
      <c r="AO796" s="102"/>
      <c r="AP796" s="102"/>
      <c r="AQ796" s="102"/>
      <c r="AR796" s="103"/>
    </row>
    <row r="797" spans="1:44" s="104" customFormat="1" ht="6.75" customHeight="1">
      <c r="A797" s="101"/>
      <c r="B797" s="101"/>
      <c r="C797" s="101"/>
      <c r="D797" s="101"/>
      <c r="E797" s="101"/>
      <c r="F797" s="101"/>
      <c r="G797" s="101"/>
      <c r="H797" s="101"/>
      <c r="I797" s="101"/>
      <c r="J797" s="101"/>
      <c r="K797" s="101"/>
      <c r="L797" s="101"/>
      <c r="M797" s="101"/>
      <c r="N797" s="101"/>
      <c r="O797" s="101"/>
      <c r="P797" s="101"/>
      <c r="Q797" s="101"/>
      <c r="R797" s="101"/>
      <c r="S797" s="101"/>
      <c r="T797" s="101"/>
      <c r="U797" s="101"/>
      <c r="V797" s="101"/>
      <c r="W797" s="101"/>
      <c r="X797" s="101"/>
      <c r="Y797" s="101"/>
      <c r="Z797" s="101"/>
      <c r="AA797" s="101"/>
      <c r="AB797" s="101"/>
      <c r="AC797" s="101"/>
      <c r="AD797" s="101"/>
      <c r="AE797" s="102"/>
      <c r="AF797" s="102"/>
      <c r="AG797" s="102"/>
      <c r="AH797" s="102"/>
      <c r="AI797" s="102"/>
      <c r="AJ797" s="103"/>
      <c r="AK797" s="102"/>
      <c r="AL797" s="102"/>
      <c r="AM797" s="102"/>
      <c r="AN797" s="103"/>
      <c r="AO797" s="102"/>
      <c r="AP797" s="102"/>
      <c r="AQ797" s="102"/>
      <c r="AR797" s="103"/>
    </row>
    <row r="798" spans="1:44" s="104" customFormat="1" ht="6.75" customHeight="1">
      <c r="A798" s="101"/>
      <c r="B798" s="101"/>
      <c r="C798" s="101"/>
      <c r="D798" s="101"/>
      <c r="E798" s="101"/>
      <c r="F798" s="101"/>
      <c r="G798" s="101"/>
      <c r="H798" s="101"/>
      <c r="I798" s="101"/>
      <c r="J798" s="101"/>
      <c r="K798" s="101"/>
      <c r="L798" s="101"/>
      <c r="M798" s="101"/>
      <c r="N798" s="101"/>
      <c r="O798" s="101"/>
      <c r="P798" s="101"/>
      <c r="Q798" s="101"/>
      <c r="R798" s="101"/>
      <c r="S798" s="101"/>
      <c r="T798" s="101"/>
      <c r="U798" s="101"/>
      <c r="V798" s="101"/>
      <c r="W798" s="101"/>
      <c r="X798" s="101"/>
      <c r="Y798" s="101"/>
      <c r="Z798" s="101"/>
      <c r="AA798" s="101"/>
      <c r="AB798" s="101"/>
      <c r="AC798" s="101"/>
      <c r="AD798" s="101"/>
      <c r="AE798" s="102"/>
      <c r="AF798" s="102"/>
      <c r="AG798" s="102"/>
      <c r="AH798" s="102"/>
      <c r="AI798" s="102"/>
      <c r="AJ798" s="103"/>
      <c r="AK798" s="102"/>
      <c r="AL798" s="102"/>
      <c r="AM798" s="102"/>
      <c r="AN798" s="103"/>
      <c r="AO798" s="102"/>
      <c r="AP798" s="102"/>
      <c r="AQ798" s="102"/>
      <c r="AR798" s="103"/>
    </row>
    <row r="799" spans="1:44" s="104" customFormat="1" ht="6.75" customHeight="1">
      <c r="A799" s="101"/>
      <c r="B799" s="101"/>
      <c r="C799" s="101"/>
      <c r="D799" s="101"/>
      <c r="E799" s="101"/>
      <c r="F799" s="101"/>
      <c r="G799" s="101"/>
      <c r="H799" s="101"/>
      <c r="I799" s="101"/>
      <c r="J799" s="101"/>
      <c r="K799" s="101"/>
      <c r="L799" s="101"/>
      <c r="M799" s="101"/>
      <c r="N799" s="101"/>
      <c r="O799" s="101"/>
      <c r="P799" s="101"/>
      <c r="Q799" s="101"/>
      <c r="R799" s="101"/>
      <c r="S799" s="101"/>
      <c r="T799" s="101"/>
      <c r="U799" s="101"/>
      <c r="V799" s="101"/>
      <c r="W799" s="101"/>
      <c r="X799" s="101"/>
      <c r="Y799" s="101"/>
      <c r="Z799" s="101"/>
      <c r="AA799" s="101"/>
      <c r="AB799" s="101"/>
      <c r="AC799" s="101"/>
      <c r="AD799" s="101"/>
      <c r="AE799" s="102"/>
      <c r="AF799" s="102"/>
      <c r="AG799" s="102"/>
      <c r="AH799" s="102"/>
      <c r="AI799" s="102"/>
      <c r="AJ799" s="103"/>
      <c r="AK799" s="102"/>
      <c r="AL799" s="102"/>
      <c r="AM799" s="102"/>
      <c r="AN799" s="103"/>
      <c r="AO799" s="102"/>
      <c r="AP799" s="102"/>
      <c r="AQ799" s="102"/>
      <c r="AR799" s="103"/>
    </row>
    <row r="800" spans="1:44" s="104" customFormat="1" ht="6.75" customHeight="1">
      <c r="A800" s="101"/>
      <c r="B800" s="101"/>
      <c r="C800" s="101"/>
      <c r="D800" s="101"/>
      <c r="E800" s="101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101"/>
      <c r="Q800" s="101"/>
      <c r="R800" s="101"/>
      <c r="S800" s="101"/>
      <c r="T800" s="101"/>
      <c r="U800" s="101"/>
      <c r="V800" s="101"/>
      <c r="W800" s="101"/>
      <c r="X800" s="101"/>
      <c r="Y800" s="101"/>
      <c r="Z800" s="101"/>
      <c r="AA800" s="101"/>
      <c r="AB800" s="101"/>
      <c r="AC800" s="101"/>
      <c r="AD800" s="101"/>
      <c r="AE800" s="102"/>
      <c r="AF800" s="102"/>
      <c r="AG800" s="102"/>
      <c r="AH800" s="102"/>
      <c r="AI800" s="102"/>
      <c r="AJ800" s="103"/>
      <c r="AK800" s="102"/>
      <c r="AL800" s="102"/>
      <c r="AM800" s="102"/>
      <c r="AN800" s="103"/>
      <c r="AO800" s="102"/>
      <c r="AP800" s="102"/>
      <c r="AQ800" s="102"/>
      <c r="AR800" s="103"/>
    </row>
    <row r="801" spans="1:44" s="104" customFormat="1" ht="6.75" customHeight="1">
      <c r="A801" s="101"/>
      <c r="B801" s="101"/>
      <c r="C801" s="101"/>
      <c r="D801" s="101"/>
      <c r="E801" s="101"/>
      <c r="F801" s="101"/>
      <c r="G801" s="101"/>
      <c r="H801" s="101"/>
      <c r="I801" s="101"/>
      <c r="J801" s="101"/>
      <c r="K801" s="101"/>
      <c r="L801" s="101"/>
      <c r="M801" s="101"/>
      <c r="N801" s="101"/>
      <c r="O801" s="101"/>
      <c r="P801" s="101"/>
      <c r="Q801" s="101"/>
      <c r="R801" s="101"/>
      <c r="S801" s="101"/>
      <c r="T801" s="101"/>
      <c r="U801" s="101"/>
      <c r="V801" s="101"/>
      <c r="W801" s="101"/>
      <c r="X801" s="101"/>
      <c r="Y801" s="101"/>
      <c r="Z801" s="101"/>
      <c r="AA801" s="101"/>
      <c r="AB801" s="101"/>
      <c r="AC801" s="101"/>
      <c r="AD801" s="101"/>
      <c r="AE801" s="102"/>
      <c r="AF801" s="102"/>
      <c r="AG801" s="102"/>
      <c r="AH801" s="102"/>
      <c r="AI801" s="102"/>
      <c r="AJ801" s="103"/>
      <c r="AK801" s="102"/>
      <c r="AL801" s="102"/>
      <c r="AM801" s="102"/>
      <c r="AN801" s="103"/>
      <c r="AO801" s="102"/>
      <c r="AP801" s="102"/>
      <c r="AQ801" s="102"/>
      <c r="AR801" s="103"/>
    </row>
    <row r="802" spans="1:44" s="104" customFormat="1" ht="6.75" customHeight="1">
      <c r="A802" s="101"/>
      <c r="B802" s="101"/>
      <c r="C802" s="101"/>
      <c r="D802" s="101"/>
      <c r="E802" s="101"/>
      <c r="F802" s="101"/>
      <c r="G802" s="101"/>
      <c r="H802" s="101"/>
      <c r="I802" s="101"/>
      <c r="J802" s="101"/>
      <c r="K802" s="101"/>
      <c r="L802" s="101"/>
      <c r="M802" s="101"/>
      <c r="N802" s="101"/>
      <c r="O802" s="101"/>
      <c r="P802" s="101"/>
      <c r="Q802" s="101"/>
      <c r="R802" s="101"/>
      <c r="S802" s="101"/>
      <c r="T802" s="101"/>
      <c r="U802" s="101"/>
      <c r="V802" s="101"/>
      <c r="W802" s="101"/>
      <c r="X802" s="101"/>
      <c r="Y802" s="101"/>
      <c r="Z802" s="101"/>
      <c r="AA802" s="101"/>
      <c r="AB802" s="101"/>
      <c r="AC802" s="101"/>
      <c r="AD802" s="101"/>
      <c r="AE802" s="102"/>
      <c r="AF802" s="102"/>
      <c r="AG802" s="102"/>
      <c r="AH802" s="102"/>
      <c r="AI802" s="102"/>
      <c r="AJ802" s="103"/>
      <c r="AK802" s="102"/>
      <c r="AL802" s="102"/>
      <c r="AM802" s="102"/>
      <c r="AN802" s="103"/>
      <c r="AO802" s="102"/>
      <c r="AP802" s="102"/>
      <c r="AQ802" s="102"/>
      <c r="AR802" s="103"/>
    </row>
    <row r="803" spans="1:44" s="104" customFormat="1" ht="6.75" customHeight="1">
      <c r="A803" s="101"/>
      <c r="B803" s="101"/>
      <c r="C803" s="101"/>
      <c r="D803" s="101"/>
      <c r="E803" s="101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101"/>
      <c r="Q803" s="101"/>
      <c r="R803" s="101"/>
      <c r="S803" s="101"/>
      <c r="T803" s="101"/>
      <c r="U803" s="101"/>
      <c r="V803" s="101"/>
      <c r="W803" s="101"/>
      <c r="X803" s="101"/>
      <c r="Y803" s="101"/>
      <c r="Z803" s="101"/>
      <c r="AA803" s="101"/>
      <c r="AB803" s="101"/>
      <c r="AC803" s="101"/>
      <c r="AD803" s="101"/>
      <c r="AE803" s="102"/>
      <c r="AF803" s="102"/>
      <c r="AG803" s="102"/>
      <c r="AH803" s="102"/>
      <c r="AI803" s="102"/>
      <c r="AJ803" s="103"/>
      <c r="AK803" s="102"/>
      <c r="AL803" s="102"/>
      <c r="AM803" s="102"/>
      <c r="AN803" s="103"/>
      <c r="AO803" s="102"/>
      <c r="AP803" s="102"/>
      <c r="AQ803" s="102"/>
      <c r="AR803" s="103"/>
    </row>
    <row r="804" spans="1:44" s="104" customFormat="1" ht="6.75" customHeight="1">
      <c r="A804" s="101"/>
      <c r="B804" s="101"/>
      <c r="C804" s="101"/>
      <c r="D804" s="101"/>
      <c r="E804" s="101"/>
      <c r="F804" s="101"/>
      <c r="G804" s="101"/>
      <c r="H804" s="101"/>
      <c r="I804" s="101"/>
      <c r="J804" s="101"/>
      <c r="K804" s="101"/>
      <c r="L804" s="101"/>
      <c r="M804" s="101"/>
      <c r="N804" s="101"/>
      <c r="O804" s="101"/>
      <c r="P804" s="101"/>
      <c r="Q804" s="101"/>
      <c r="R804" s="101"/>
      <c r="S804" s="101"/>
      <c r="T804" s="101"/>
      <c r="U804" s="101"/>
      <c r="V804" s="101"/>
      <c r="W804" s="101"/>
      <c r="X804" s="101"/>
      <c r="Y804" s="101"/>
      <c r="Z804" s="101"/>
      <c r="AA804" s="101"/>
      <c r="AB804" s="101"/>
      <c r="AC804" s="101"/>
      <c r="AD804" s="101"/>
      <c r="AE804" s="102"/>
      <c r="AF804" s="102"/>
      <c r="AG804" s="102"/>
      <c r="AH804" s="102"/>
      <c r="AI804" s="102"/>
      <c r="AJ804" s="103"/>
      <c r="AK804" s="102"/>
      <c r="AL804" s="102"/>
      <c r="AM804" s="102"/>
      <c r="AN804" s="103"/>
      <c r="AO804" s="102"/>
      <c r="AP804" s="102"/>
      <c r="AQ804" s="102"/>
      <c r="AR804" s="103"/>
    </row>
    <row r="805" spans="1:44" s="104" customFormat="1" ht="6.75" customHeight="1">
      <c r="A805" s="101"/>
      <c r="B805" s="101"/>
      <c r="C805" s="101"/>
      <c r="D805" s="101"/>
      <c r="E805" s="101"/>
      <c r="F805" s="101"/>
      <c r="G805" s="101"/>
      <c r="H805" s="101"/>
      <c r="I805" s="101"/>
      <c r="J805" s="101"/>
      <c r="K805" s="101"/>
      <c r="L805" s="101"/>
      <c r="M805" s="101"/>
      <c r="N805" s="101"/>
      <c r="O805" s="101"/>
      <c r="P805" s="101"/>
      <c r="Q805" s="101"/>
      <c r="R805" s="101"/>
      <c r="S805" s="101"/>
      <c r="T805" s="101"/>
      <c r="U805" s="101"/>
      <c r="V805" s="101"/>
      <c r="W805" s="101"/>
      <c r="X805" s="101"/>
      <c r="Y805" s="101"/>
      <c r="Z805" s="101"/>
      <c r="AA805" s="101"/>
      <c r="AB805" s="101"/>
      <c r="AC805" s="101"/>
      <c r="AD805" s="101"/>
      <c r="AE805" s="102"/>
      <c r="AF805" s="102"/>
      <c r="AG805" s="102"/>
      <c r="AH805" s="102"/>
      <c r="AI805" s="102"/>
      <c r="AJ805" s="103"/>
      <c r="AK805" s="102"/>
      <c r="AL805" s="102"/>
      <c r="AM805" s="102"/>
      <c r="AN805" s="103"/>
      <c r="AO805" s="102"/>
      <c r="AP805" s="102"/>
      <c r="AQ805" s="102"/>
      <c r="AR805" s="103"/>
    </row>
    <row r="806" spans="1:44" s="104" customFormat="1" ht="6.75" customHeight="1">
      <c r="A806" s="101"/>
      <c r="B806" s="101"/>
      <c r="C806" s="101"/>
      <c r="D806" s="101"/>
      <c r="E806" s="101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1"/>
      <c r="Q806" s="101"/>
      <c r="R806" s="101"/>
      <c r="S806" s="101"/>
      <c r="T806" s="101"/>
      <c r="U806" s="101"/>
      <c r="V806" s="101"/>
      <c r="W806" s="101"/>
      <c r="X806" s="101"/>
      <c r="Y806" s="101"/>
      <c r="Z806" s="101"/>
      <c r="AA806" s="101"/>
      <c r="AB806" s="101"/>
      <c r="AC806" s="101"/>
      <c r="AD806" s="101"/>
      <c r="AE806" s="102"/>
      <c r="AF806" s="102"/>
      <c r="AG806" s="102"/>
      <c r="AH806" s="102"/>
      <c r="AI806" s="102"/>
      <c r="AJ806" s="103"/>
      <c r="AK806" s="102"/>
      <c r="AL806" s="102"/>
      <c r="AM806" s="102"/>
      <c r="AN806" s="103"/>
      <c r="AO806" s="102"/>
      <c r="AP806" s="102"/>
      <c r="AQ806" s="102"/>
      <c r="AR806" s="103"/>
    </row>
    <row r="807" spans="1:44" s="104" customFormat="1" ht="6.75" customHeight="1">
      <c r="A807" s="101"/>
      <c r="B807" s="101"/>
      <c r="C807" s="101"/>
      <c r="D807" s="101"/>
      <c r="E807" s="101"/>
      <c r="F807" s="101"/>
      <c r="G807" s="101"/>
      <c r="H807" s="101"/>
      <c r="I807" s="101"/>
      <c r="J807" s="101"/>
      <c r="K807" s="101"/>
      <c r="L807" s="101"/>
      <c r="M807" s="101"/>
      <c r="N807" s="101"/>
      <c r="O807" s="101"/>
      <c r="P807" s="101"/>
      <c r="Q807" s="101"/>
      <c r="R807" s="101"/>
      <c r="S807" s="101"/>
      <c r="T807" s="101"/>
      <c r="U807" s="101"/>
      <c r="V807" s="101"/>
      <c r="W807" s="101"/>
      <c r="X807" s="101"/>
      <c r="Y807" s="101"/>
      <c r="Z807" s="101"/>
      <c r="AA807" s="101"/>
      <c r="AB807" s="101"/>
      <c r="AC807" s="101"/>
      <c r="AD807" s="101"/>
      <c r="AE807" s="102"/>
      <c r="AF807" s="102"/>
      <c r="AG807" s="102"/>
      <c r="AH807" s="102"/>
      <c r="AI807" s="102"/>
      <c r="AJ807" s="103"/>
      <c r="AK807" s="102"/>
      <c r="AL807" s="102"/>
      <c r="AM807" s="102"/>
      <c r="AN807" s="103"/>
      <c r="AO807" s="102"/>
      <c r="AP807" s="102"/>
      <c r="AQ807" s="102"/>
      <c r="AR807" s="103"/>
    </row>
    <row r="808" spans="1:44" s="104" customFormat="1" ht="6.75" customHeight="1">
      <c r="A808" s="101"/>
      <c r="B808" s="101"/>
      <c r="C808" s="101"/>
      <c r="D808" s="101"/>
      <c r="E808" s="101"/>
      <c r="F808" s="101"/>
      <c r="G808" s="101"/>
      <c r="H808" s="101"/>
      <c r="I808" s="101"/>
      <c r="J808" s="101"/>
      <c r="K808" s="101"/>
      <c r="L808" s="101"/>
      <c r="M808" s="101"/>
      <c r="N808" s="101"/>
      <c r="O808" s="101"/>
      <c r="P808" s="101"/>
      <c r="Q808" s="101"/>
      <c r="R808" s="101"/>
      <c r="S808" s="101"/>
      <c r="T808" s="101"/>
      <c r="U808" s="101"/>
      <c r="V808" s="101"/>
      <c r="W808" s="101"/>
      <c r="X808" s="101"/>
      <c r="Y808" s="101"/>
      <c r="Z808" s="101"/>
      <c r="AA808" s="101"/>
      <c r="AB808" s="101"/>
      <c r="AC808" s="101"/>
      <c r="AD808" s="101"/>
      <c r="AE808" s="102"/>
      <c r="AF808" s="102"/>
      <c r="AG808" s="102"/>
      <c r="AH808" s="102"/>
      <c r="AI808" s="102"/>
      <c r="AJ808" s="103"/>
      <c r="AK808" s="102"/>
      <c r="AL808" s="102"/>
      <c r="AM808" s="102"/>
      <c r="AN808" s="103"/>
      <c r="AO808" s="102"/>
      <c r="AP808" s="102"/>
      <c r="AQ808" s="102"/>
      <c r="AR808" s="103"/>
    </row>
    <row r="809" spans="1:44" s="104" customFormat="1" ht="6.75" customHeight="1">
      <c r="A809" s="101"/>
      <c r="B809" s="101"/>
      <c r="C809" s="101"/>
      <c r="D809" s="101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1"/>
      <c r="Z809" s="101"/>
      <c r="AA809" s="101"/>
      <c r="AB809" s="101"/>
      <c r="AC809" s="101"/>
      <c r="AD809" s="101"/>
      <c r="AE809" s="102"/>
      <c r="AF809" s="102"/>
      <c r="AG809" s="102"/>
      <c r="AH809" s="102"/>
      <c r="AI809" s="102"/>
      <c r="AJ809" s="103"/>
      <c r="AK809" s="102"/>
      <c r="AL809" s="102"/>
      <c r="AM809" s="102"/>
      <c r="AN809" s="103"/>
      <c r="AO809" s="102"/>
      <c r="AP809" s="102"/>
      <c r="AQ809" s="102"/>
      <c r="AR809" s="103"/>
    </row>
    <row r="810" spans="1:44" s="104" customFormat="1" ht="6.75" customHeight="1">
      <c r="A810" s="101"/>
      <c r="B810" s="101"/>
      <c r="C810" s="101"/>
      <c r="D810" s="101"/>
      <c r="E810" s="101"/>
      <c r="F810" s="101"/>
      <c r="G810" s="101"/>
      <c r="H810" s="101"/>
      <c r="I810" s="101"/>
      <c r="J810" s="101"/>
      <c r="K810" s="101"/>
      <c r="L810" s="101"/>
      <c r="M810" s="101"/>
      <c r="N810" s="101"/>
      <c r="O810" s="101"/>
      <c r="P810" s="101"/>
      <c r="Q810" s="101"/>
      <c r="R810" s="101"/>
      <c r="S810" s="101"/>
      <c r="T810" s="101"/>
      <c r="U810" s="101"/>
      <c r="V810" s="101"/>
      <c r="W810" s="101"/>
      <c r="X810" s="101"/>
      <c r="Y810" s="101"/>
      <c r="Z810" s="101"/>
      <c r="AA810" s="101"/>
      <c r="AB810" s="101"/>
      <c r="AC810" s="101"/>
      <c r="AD810" s="101"/>
      <c r="AE810" s="102"/>
      <c r="AF810" s="102"/>
      <c r="AG810" s="102"/>
      <c r="AH810" s="102"/>
      <c r="AI810" s="102"/>
      <c r="AJ810" s="103"/>
      <c r="AK810" s="102"/>
      <c r="AL810" s="102"/>
      <c r="AM810" s="102"/>
      <c r="AN810" s="103"/>
      <c r="AO810" s="102"/>
      <c r="AP810" s="102"/>
      <c r="AQ810" s="102"/>
      <c r="AR810" s="103"/>
    </row>
    <row r="811" spans="1:44" s="104" customFormat="1" ht="6.75" customHeight="1">
      <c r="A811" s="101"/>
      <c r="B811" s="101"/>
      <c r="C811" s="101"/>
      <c r="D811" s="101"/>
      <c r="E811" s="101"/>
      <c r="F811" s="101"/>
      <c r="G811" s="101"/>
      <c r="H811" s="101"/>
      <c r="I811" s="101"/>
      <c r="J811" s="101"/>
      <c r="K811" s="101"/>
      <c r="L811" s="101"/>
      <c r="M811" s="101"/>
      <c r="N811" s="101"/>
      <c r="O811" s="101"/>
      <c r="P811" s="101"/>
      <c r="Q811" s="101"/>
      <c r="R811" s="101"/>
      <c r="S811" s="101"/>
      <c r="T811" s="101"/>
      <c r="U811" s="101"/>
      <c r="V811" s="101"/>
      <c r="W811" s="101"/>
      <c r="X811" s="101"/>
      <c r="Y811" s="101"/>
      <c r="Z811" s="101"/>
      <c r="AA811" s="101"/>
      <c r="AB811" s="101"/>
      <c r="AC811" s="101"/>
      <c r="AD811" s="101"/>
      <c r="AE811" s="102"/>
      <c r="AF811" s="102"/>
      <c r="AG811" s="102"/>
      <c r="AH811" s="102"/>
      <c r="AI811" s="102"/>
      <c r="AJ811" s="103"/>
      <c r="AK811" s="102"/>
      <c r="AL811" s="102"/>
      <c r="AM811" s="102"/>
      <c r="AN811" s="103"/>
      <c r="AO811" s="102"/>
      <c r="AP811" s="102"/>
      <c r="AQ811" s="102"/>
      <c r="AR811" s="103"/>
    </row>
    <row r="812" spans="1:44" s="104" customFormat="1" ht="6.75" customHeight="1">
      <c r="A812" s="101"/>
      <c r="B812" s="101"/>
      <c r="C812" s="101"/>
      <c r="D812" s="101"/>
      <c r="E812" s="101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101"/>
      <c r="Q812" s="101"/>
      <c r="R812" s="101"/>
      <c r="S812" s="101"/>
      <c r="T812" s="101"/>
      <c r="U812" s="101"/>
      <c r="V812" s="101"/>
      <c r="W812" s="101"/>
      <c r="X812" s="101"/>
      <c r="Y812" s="101"/>
      <c r="Z812" s="101"/>
      <c r="AA812" s="101"/>
      <c r="AB812" s="101"/>
      <c r="AC812" s="101"/>
      <c r="AD812" s="101"/>
      <c r="AE812" s="102"/>
      <c r="AF812" s="102"/>
      <c r="AG812" s="102"/>
      <c r="AH812" s="102"/>
      <c r="AI812" s="102"/>
      <c r="AJ812" s="103"/>
      <c r="AK812" s="102"/>
      <c r="AL812" s="102"/>
      <c r="AM812" s="102"/>
      <c r="AN812" s="103"/>
      <c r="AO812" s="102"/>
      <c r="AP812" s="102"/>
      <c r="AQ812" s="102"/>
      <c r="AR812" s="103"/>
    </row>
    <row r="813" spans="1:44" s="104" customFormat="1" ht="6.75" customHeight="1">
      <c r="A813" s="101"/>
      <c r="B813" s="101"/>
      <c r="C813" s="101"/>
      <c r="D813" s="101"/>
      <c r="E813" s="101"/>
      <c r="F813" s="101"/>
      <c r="G813" s="101"/>
      <c r="H813" s="101"/>
      <c r="I813" s="101"/>
      <c r="J813" s="101"/>
      <c r="K813" s="101"/>
      <c r="L813" s="101"/>
      <c r="M813" s="101"/>
      <c r="N813" s="101"/>
      <c r="O813" s="101"/>
      <c r="P813" s="101"/>
      <c r="Q813" s="101"/>
      <c r="R813" s="101"/>
      <c r="S813" s="101"/>
      <c r="T813" s="101"/>
      <c r="U813" s="101"/>
      <c r="V813" s="101"/>
      <c r="W813" s="101"/>
      <c r="X813" s="101"/>
      <c r="Y813" s="101"/>
      <c r="Z813" s="101"/>
      <c r="AA813" s="101"/>
      <c r="AB813" s="101"/>
      <c r="AC813" s="101"/>
      <c r="AD813" s="101"/>
      <c r="AE813" s="102"/>
      <c r="AF813" s="102"/>
      <c r="AG813" s="102"/>
      <c r="AH813" s="102"/>
      <c r="AI813" s="102"/>
      <c r="AJ813" s="103"/>
      <c r="AK813" s="102"/>
      <c r="AL813" s="102"/>
      <c r="AM813" s="102"/>
      <c r="AN813" s="103"/>
      <c r="AO813" s="102"/>
      <c r="AP813" s="102"/>
      <c r="AQ813" s="102"/>
      <c r="AR813" s="103"/>
    </row>
    <row r="814" spans="1:44" s="104" customFormat="1" ht="6.75" customHeight="1">
      <c r="A814" s="101"/>
      <c r="B814" s="101"/>
      <c r="C814" s="101"/>
      <c r="D814" s="101"/>
      <c r="E814" s="101"/>
      <c r="F814" s="101"/>
      <c r="G814" s="101"/>
      <c r="H814" s="101"/>
      <c r="I814" s="101"/>
      <c r="J814" s="101"/>
      <c r="K814" s="101"/>
      <c r="L814" s="101"/>
      <c r="M814" s="101"/>
      <c r="N814" s="101"/>
      <c r="O814" s="101"/>
      <c r="P814" s="101"/>
      <c r="Q814" s="101"/>
      <c r="R814" s="101"/>
      <c r="S814" s="101"/>
      <c r="T814" s="101"/>
      <c r="U814" s="101"/>
      <c r="V814" s="101"/>
      <c r="W814" s="101"/>
      <c r="X814" s="101"/>
      <c r="Y814" s="101"/>
      <c r="Z814" s="101"/>
      <c r="AA814" s="101"/>
      <c r="AB814" s="101"/>
      <c r="AC814" s="101"/>
      <c r="AD814" s="101"/>
      <c r="AE814" s="102"/>
      <c r="AF814" s="102"/>
      <c r="AG814" s="102"/>
      <c r="AH814" s="102"/>
      <c r="AI814" s="102"/>
      <c r="AJ814" s="103"/>
      <c r="AK814" s="102"/>
      <c r="AL814" s="102"/>
      <c r="AM814" s="102"/>
      <c r="AN814" s="103"/>
      <c r="AO814" s="102"/>
      <c r="AP814" s="102"/>
      <c r="AQ814" s="102"/>
      <c r="AR814" s="103"/>
    </row>
    <row r="815" spans="1:44" s="104" customFormat="1" ht="6.75" customHeight="1">
      <c r="A815" s="101"/>
      <c r="B815" s="101"/>
      <c r="C815" s="101"/>
      <c r="D815" s="101"/>
      <c r="E815" s="101"/>
      <c r="F815" s="101"/>
      <c r="G815" s="101"/>
      <c r="H815" s="101"/>
      <c r="I815" s="101"/>
      <c r="J815" s="101"/>
      <c r="K815" s="101"/>
      <c r="L815" s="101"/>
      <c r="M815" s="101"/>
      <c r="N815" s="101"/>
      <c r="O815" s="101"/>
      <c r="P815" s="101"/>
      <c r="Q815" s="101"/>
      <c r="R815" s="101"/>
      <c r="S815" s="101"/>
      <c r="T815" s="101"/>
      <c r="U815" s="101"/>
      <c r="V815" s="101"/>
      <c r="W815" s="101"/>
      <c r="X815" s="101"/>
      <c r="Y815" s="101"/>
      <c r="Z815" s="101"/>
      <c r="AA815" s="101"/>
      <c r="AB815" s="101"/>
      <c r="AC815" s="101"/>
      <c r="AD815" s="101"/>
      <c r="AE815" s="102"/>
      <c r="AF815" s="102"/>
      <c r="AG815" s="102"/>
      <c r="AH815" s="102"/>
      <c r="AI815" s="102"/>
      <c r="AJ815" s="103"/>
      <c r="AK815" s="102"/>
      <c r="AL815" s="102"/>
      <c r="AM815" s="102"/>
      <c r="AN815" s="103"/>
      <c r="AO815" s="102"/>
      <c r="AP815" s="102"/>
      <c r="AQ815" s="102"/>
      <c r="AR815" s="103"/>
    </row>
    <row r="816" spans="1:44" s="104" customFormat="1" ht="6.75" customHeight="1">
      <c r="A816" s="101"/>
      <c r="B816" s="101"/>
      <c r="C816" s="101"/>
      <c r="D816" s="101"/>
      <c r="E816" s="101"/>
      <c r="F816" s="101"/>
      <c r="G816" s="101"/>
      <c r="H816" s="101"/>
      <c r="I816" s="101"/>
      <c r="J816" s="101"/>
      <c r="K816" s="101"/>
      <c r="L816" s="101"/>
      <c r="M816" s="101"/>
      <c r="N816" s="101"/>
      <c r="O816" s="101"/>
      <c r="P816" s="101"/>
      <c r="Q816" s="101"/>
      <c r="R816" s="101"/>
      <c r="S816" s="101"/>
      <c r="T816" s="101"/>
      <c r="U816" s="101"/>
      <c r="V816" s="101"/>
      <c r="W816" s="101"/>
      <c r="X816" s="101"/>
      <c r="Y816" s="101"/>
      <c r="Z816" s="101"/>
      <c r="AA816" s="101"/>
      <c r="AB816" s="101"/>
      <c r="AC816" s="101"/>
      <c r="AD816" s="101"/>
      <c r="AE816" s="102"/>
      <c r="AF816" s="102"/>
      <c r="AG816" s="102"/>
      <c r="AH816" s="102"/>
      <c r="AI816" s="102"/>
      <c r="AJ816" s="103"/>
      <c r="AK816" s="102"/>
      <c r="AL816" s="102"/>
      <c r="AM816" s="102"/>
      <c r="AN816" s="103"/>
      <c r="AO816" s="102"/>
      <c r="AP816" s="102"/>
      <c r="AQ816" s="102"/>
      <c r="AR816" s="103"/>
    </row>
    <row r="817" spans="1:44" s="104" customFormat="1" ht="6.75" customHeight="1">
      <c r="A817" s="101"/>
      <c r="B817" s="101"/>
      <c r="C817" s="101"/>
      <c r="D817" s="101"/>
      <c r="E817" s="101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1"/>
      <c r="Q817" s="101"/>
      <c r="R817" s="101"/>
      <c r="S817" s="101"/>
      <c r="T817" s="101"/>
      <c r="U817" s="101"/>
      <c r="V817" s="101"/>
      <c r="W817" s="101"/>
      <c r="X817" s="101"/>
      <c r="Y817" s="101"/>
      <c r="Z817" s="101"/>
      <c r="AA817" s="101"/>
      <c r="AB817" s="101"/>
      <c r="AC817" s="101"/>
      <c r="AD817" s="101"/>
      <c r="AE817" s="102"/>
      <c r="AF817" s="102"/>
      <c r="AG817" s="102"/>
      <c r="AH817" s="102"/>
      <c r="AI817" s="102"/>
      <c r="AJ817" s="103"/>
      <c r="AK817" s="102"/>
      <c r="AL817" s="102"/>
      <c r="AM817" s="102"/>
      <c r="AN817" s="103"/>
      <c r="AO817" s="102"/>
      <c r="AP817" s="102"/>
      <c r="AQ817" s="102"/>
      <c r="AR817" s="103"/>
    </row>
    <row r="818" spans="1:44" s="104" customFormat="1" ht="6.75" customHeight="1">
      <c r="A818" s="101"/>
      <c r="B818" s="101"/>
      <c r="C818" s="101"/>
      <c r="D818" s="101"/>
      <c r="E818" s="101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1"/>
      <c r="Q818" s="101"/>
      <c r="R818" s="101"/>
      <c r="S818" s="101"/>
      <c r="T818" s="101"/>
      <c r="U818" s="101"/>
      <c r="V818" s="101"/>
      <c r="W818" s="101"/>
      <c r="X818" s="101"/>
      <c r="Y818" s="101"/>
      <c r="Z818" s="101"/>
      <c r="AA818" s="101"/>
      <c r="AB818" s="101"/>
      <c r="AC818" s="101"/>
      <c r="AD818" s="101"/>
      <c r="AE818" s="102"/>
      <c r="AF818" s="102"/>
      <c r="AG818" s="102"/>
      <c r="AH818" s="102"/>
      <c r="AI818" s="102"/>
      <c r="AJ818" s="103"/>
      <c r="AK818" s="102"/>
      <c r="AL818" s="102"/>
      <c r="AM818" s="102"/>
      <c r="AN818" s="103"/>
      <c r="AO818" s="102"/>
      <c r="AP818" s="102"/>
      <c r="AQ818" s="102"/>
      <c r="AR818" s="103"/>
    </row>
    <row r="819" spans="1:44" s="104" customFormat="1" ht="6.75" customHeight="1">
      <c r="A819" s="101"/>
      <c r="B819" s="101"/>
      <c r="C819" s="101"/>
      <c r="D819" s="101"/>
      <c r="E819" s="10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101"/>
      <c r="S819" s="101"/>
      <c r="T819" s="101"/>
      <c r="U819" s="101"/>
      <c r="V819" s="101"/>
      <c r="W819" s="101"/>
      <c r="X819" s="101"/>
      <c r="Y819" s="101"/>
      <c r="Z819" s="101"/>
      <c r="AA819" s="101"/>
      <c r="AB819" s="101"/>
      <c r="AC819" s="101"/>
      <c r="AD819" s="101"/>
      <c r="AE819" s="102"/>
      <c r="AF819" s="102"/>
      <c r="AG819" s="102"/>
      <c r="AH819" s="102"/>
      <c r="AI819" s="102"/>
      <c r="AJ819" s="103"/>
      <c r="AK819" s="102"/>
      <c r="AL819" s="102"/>
      <c r="AM819" s="102"/>
      <c r="AN819" s="103"/>
      <c r="AO819" s="102"/>
      <c r="AP819" s="102"/>
      <c r="AQ819" s="102"/>
      <c r="AR819" s="103"/>
    </row>
    <row r="820" spans="1:44" s="104" customFormat="1" ht="6.75" customHeight="1">
      <c r="A820" s="101"/>
      <c r="B820" s="101"/>
      <c r="C820" s="101"/>
      <c r="D820" s="101"/>
      <c r="E820" s="101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101"/>
      <c r="Q820" s="101"/>
      <c r="R820" s="101"/>
      <c r="S820" s="101"/>
      <c r="T820" s="101"/>
      <c r="U820" s="101"/>
      <c r="V820" s="101"/>
      <c r="W820" s="101"/>
      <c r="X820" s="101"/>
      <c r="Y820" s="101"/>
      <c r="Z820" s="101"/>
      <c r="AA820" s="101"/>
      <c r="AB820" s="101"/>
      <c r="AC820" s="101"/>
      <c r="AD820" s="101"/>
      <c r="AE820" s="102"/>
      <c r="AF820" s="102"/>
      <c r="AG820" s="102"/>
      <c r="AH820" s="102"/>
      <c r="AI820" s="102"/>
      <c r="AJ820" s="103"/>
      <c r="AK820" s="102"/>
      <c r="AL820" s="102"/>
      <c r="AM820" s="102"/>
      <c r="AN820" s="103"/>
      <c r="AO820" s="102"/>
      <c r="AP820" s="102"/>
      <c r="AQ820" s="102"/>
      <c r="AR820" s="103"/>
    </row>
    <row r="821" spans="1:44" s="104" customFormat="1" ht="6.75" customHeight="1">
      <c r="A821" s="101"/>
      <c r="B821" s="101"/>
      <c r="C821" s="101"/>
      <c r="D821" s="101"/>
      <c r="E821" s="10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  <c r="Y821" s="101"/>
      <c r="Z821" s="101"/>
      <c r="AA821" s="101"/>
      <c r="AB821" s="101"/>
      <c r="AC821" s="101"/>
      <c r="AD821" s="101"/>
      <c r="AE821" s="102"/>
      <c r="AF821" s="102"/>
      <c r="AG821" s="102"/>
      <c r="AH821" s="102"/>
      <c r="AI821" s="102"/>
      <c r="AJ821" s="103"/>
      <c r="AK821" s="102"/>
      <c r="AL821" s="102"/>
      <c r="AM821" s="102"/>
      <c r="AN821" s="103"/>
      <c r="AO821" s="102"/>
      <c r="AP821" s="102"/>
      <c r="AQ821" s="102"/>
      <c r="AR821" s="103"/>
    </row>
    <row r="822" spans="1:44" s="104" customFormat="1" ht="6.75" customHeight="1">
      <c r="A822" s="101"/>
      <c r="B822" s="101"/>
      <c r="C822" s="101"/>
      <c r="D822" s="101"/>
      <c r="E822" s="101"/>
      <c r="F822" s="101"/>
      <c r="G822" s="101"/>
      <c r="H822" s="101"/>
      <c r="I822" s="101"/>
      <c r="J822" s="101"/>
      <c r="K822" s="101"/>
      <c r="L822" s="101"/>
      <c r="M822" s="101"/>
      <c r="N822" s="101"/>
      <c r="O822" s="101"/>
      <c r="P822" s="101"/>
      <c r="Q822" s="101"/>
      <c r="R822" s="101"/>
      <c r="S822" s="101"/>
      <c r="T822" s="101"/>
      <c r="U822" s="101"/>
      <c r="V822" s="101"/>
      <c r="W822" s="101"/>
      <c r="X822" s="101"/>
      <c r="Y822" s="101"/>
      <c r="Z822" s="101"/>
      <c r="AA822" s="101"/>
      <c r="AB822" s="101"/>
      <c r="AC822" s="101"/>
      <c r="AD822" s="101"/>
      <c r="AE822" s="102"/>
      <c r="AF822" s="102"/>
      <c r="AG822" s="102"/>
      <c r="AH822" s="102"/>
      <c r="AI822" s="102"/>
      <c r="AJ822" s="103"/>
      <c r="AK822" s="102"/>
      <c r="AL822" s="102"/>
      <c r="AM822" s="102"/>
      <c r="AN822" s="103"/>
      <c r="AO822" s="102"/>
      <c r="AP822" s="102"/>
      <c r="AQ822" s="102"/>
      <c r="AR822" s="103"/>
    </row>
    <row r="823" spans="1:44" s="104" customFormat="1" ht="6.75" customHeight="1">
      <c r="A823" s="101"/>
      <c r="B823" s="101"/>
      <c r="C823" s="101"/>
      <c r="D823" s="101"/>
      <c r="E823" s="101"/>
      <c r="F823" s="101"/>
      <c r="G823" s="101"/>
      <c r="H823" s="101"/>
      <c r="I823" s="101"/>
      <c r="J823" s="101"/>
      <c r="K823" s="101"/>
      <c r="L823" s="101"/>
      <c r="M823" s="101"/>
      <c r="N823" s="101"/>
      <c r="O823" s="101"/>
      <c r="P823" s="101"/>
      <c r="Q823" s="101"/>
      <c r="R823" s="101"/>
      <c r="S823" s="101"/>
      <c r="T823" s="101"/>
      <c r="U823" s="101"/>
      <c r="V823" s="101"/>
      <c r="W823" s="101"/>
      <c r="X823" s="101"/>
      <c r="Y823" s="101"/>
      <c r="Z823" s="101"/>
      <c r="AA823" s="101"/>
      <c r="AB823" s="101"/>
      <c r="AC823" s="101"/>
      <c r="AD823" s="101"/>
      <c r="AE823" s="102"/>
      <c r="AF823" s="102"/>
      <c r="AG823" s="102"/>
      <c r="AH823" s="102"/>
      <c r="AI823" s="102"/>
      <c r="AJ823" s="103"/>
      <c r="AK823" s="102"/>
      <c r="AL823" s="102"/>
      <c r="AM823" s="102"/>
      <c r="AN823" s="103"/>
      <c r="AO823" s="102"/>
      <c r="AP823" s="102"/>
      <c r="AQ823" s="102"/>
      <c r="AR823" s="103"/>
    </row>
    <row r="824" spans="1:44" s="104" customFormat="1" ht="6.75" customHeight="1">
      <c r="A824" s="101"/>
      <c r="B824" s="101"/>
      <c r="C824" s="101"/>
      <c r="D824" s="101"/>
      <c r="E824" s="101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1"/>
      <c r="Q824" s="101"/>
      <c r="R824" s="101"/>
      <c r="S824" s="101"/>
      <c r="T824" s="101"/>
      <c r="U824" s="101"/>
      <c r="V824" s="101"/>
      <c r="W824" s="101"/>
      <c r="X824" s="101"/>
      <c r="Y824" s="101"/>
      <c r="Z824" s="101"/>
      <c r="AA824" s="101"/>
      <c r="AB824" s="101"/>
      <c r="AC824" s="101"/>
      <c r="AD824" s="101"/>
      <c r="AE824" s="102"/>
      <c r="AF824" s="102"/>
      <c r="AG824" s="102"/>
      <c r="AH824" s="102"/>
      <c r="AI824" s="102"/>
      <c r="AJ824" s="103"/>
      <c r="AK824" s="102"/>
      <c r="AL824" s="102"/>
      <c r="AM824" s="102"/>
      <c r="AN824" s="103"/>
      <c r="AO824" s="102"/>
      <c r="AP824" s="102"/>
      <c r="AQ824" s="102"/>
      <c r="AR824" s="103"/>
    </row>
    <row r="825" spans="1:44" s="104" customFormat="1" ht="6.75" customHeight="1">
      <c r="A825" s="101"/>
      <c r="B825" s="101"/>
      <c r="C825" s="101"/>
      <c r="D825" s="101"/>
      <c r="E825" s="101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101"/>
      <c r="Q825" s="101"/>
      <c r="R825" s="101"/>
      <c r="S825" s="101"/>
      <c r="T825" s="101"/>
      <c r="U825" s="101"/>
      <c r="V825" s="101"/>
      <c r="W825" s="101"/>
      <c r="X825" s="101"/>
      <c r="Y825" s="101"/>
      <c r="Z825" s="101"/>
      <c r="AA825" s="101"/>
      <c r="AB825" s="101"/>
      <c r="AC825" s="101"/>
      <c r="AD825" s="101"/>
      <c r="AE825" s="102"/>
      <c r="AF825" s="102"/>
      <c r="AG825" s="102"/>
      <c r="AH825" s="102"/>
      <c r="AI825" s="102"/>
      <c r="AJ825" s="103"/>
      <c r="AK825" s="102"/>
      <c r="AL825" s="102"/>
      <c r="AM825" s="102"/>
      <c r="AN825" s="103"/>
      <c r="AO825" s="102"/>
      <c r="AP825" s="102"/>
      <c r="AQ825" s="102"/>
      <c r="AR825" s="103"/>
    </row>
    <row r="826" spans="1:44" s="104" customFormat="1" ht="6.75" customHeight="1">
      <c r="A826" s="101"/>
      <c r="B826" s="101"/>
      <c r="C826" s="101"/>
      <c r="D826" s="101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1"/>
      <c r="U826" s="101"/>
      <c r="V826" s="101"/>
      <c r="W826" s="101"/>
      <c r="X826" s="101"/>
      <c r="Y826" s="101"/>
      <c r="Z826" s="101"/>
      <c r="AA826" s="101"/>
      <c r="AB826" s="101"/>
      <c r="AC826" s="101"/>
      <c r="AD826" s="101"/>
      <c r="AE826" s="102"/>
      <c r="AF826" s="102"/>
      <c r="AG826" s="102"/>
      <c r="AH826" s="102"/>
      <c r="AI826" s="102"/>
      <c r="AJ826" s="103"/>
      <c r="AK826" s="102"/>
      <c r="AL826" s="102"/>
      <c r="AM826" s="102"/>
      <c r="AN826" s="103"/>
      <c r="AO826" s="102"/>
      <c r="AP826" s="102"/>
      <c r="AQ826" s="102"/>
      <c r="AR826" s="103"/>
    </row>
    <row r="827" spans="1:44" s="104" customFormat="1" ht="6.75" customHeight="1">
      <c r="A827" s="101"/>
      <c r="B827" s="101"/>
      <c r="C827" s="101"/>
      <c r="D827" s="101"/>
      <c r="E827" s="101"/>
      <c r="F827" s="101"/>
      <c r="G827" s="101"/>
      <c r="H827" s="101"/>
      <c r="I827" s="101"/>
      <c r="J827" s="101"/>
      <c r="K827" s="101"/>
      <c r="L827" s="101"/>
      <c r="M827" s="101"/>
      <c r="N827" s="101"/>
      <c r="O827" s="101"/>
      <c r="P827" s="101"/>
      <c r="Q827" s="101"/>
      <c r="R827" s="101"/>
      <c r="S827" s="101"/>
      <c r="T827" s="101"/>
      <c r="U827" s="101"/>
      <c r="V827" s="101"/>
      <c r="W827" s="101"/>
      <c r="X827" s="101"/>
      <c r="Y827" s="101"/>
      <c r="Z827" s="101"/>
      <c r="AA827" s="101"/>
      <c r="AB827" s="101"/>
      <c r="AC827" s="101"/>
      <c r="AD827" s="101"/>
      <c r="AE827" s="102"/>
      <c r="AF827" s="102"/>
      <c r="AG827" s="102"/>
      <c r="AH827" s="102"/>
      <c r="AI827" s="102"/>
      <c r="AJ827" s="103"/>
      <c r="AK827" s="102"/>
      <c r="AL827" s="102"/>
      <c r="AM827" s="102"/>
      <c r="AN827" s="103"/>
      <c r="AO827" s="102"/>
      <c r="AP827" s="102"/>
      <c r="AQ827" s="102"/>
      <c r="AR827" s="103"/>
    </row>
    <row r="828" spans="1:44" s="104" customFormat="1" ht="6.75" customHeight="1">
      <c r="A828" s="101"/>
      <c r="B828" s="101"/>
      <c r="C828" s="101"/>
      <c r="D828" s="101"/>
      <c r="E828" s="101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101"/>
      <c r="Q828" s="101"/>
      <c r="R828" s="101"/>
      <c r="S828" s="101"/>
      <c r="T828" s="101"/>
      <c r="U828" s="101"/>
      <c r="V828" s="101"/>
      <c r="W828" s="101"/>
      <c r="X828" s="101"/>
      <c r="Y828" s="101"/>
      <c r="Z828" s="101"/>
      <c r="AA828" s="101"/>
      <c r="AB828" s="101"/>
      <c r="AC828" s="101"/>
      <c r="AD828" s="101"/>
      <c r="AE828" s="102"/>
      <c r="AF828" s="102"/>
      <c r="AG828" s="102"/>
      <c r="AH828" s="102"/>
      <c r="AI828" s="102"/>
      <c r="AJ828" s="103"/>
      <c r="AK828" s="102"/>
      <c r="AL828" s="102"/>
      <c r="AM828" s="102"/>
      <c r="AN828" s="103"/>
      <c r="AO828" s="102"/>
      <c r="AP828" s="102"/>
      <c r="AQ828" s="102"/>
      <c r="AR828" s="103"/>
    </row>
    <row r="829" spans="1:44" s="104" customFormat="1" ht="6.75" customHeight="1">
      <c r="A829" s="101"/>
      <c r="B829" s="101"/>
      <c r="C829" s="101"/>
      <c r="D829" s="101"/>
      <c r="E829" s="101"/>
      <c r="F829" s="101"/>
      <c r="G829" s="101"/>
      <c r="H829" s="101"/>
      <c r="I829" s="101"/>
      <c r="J829" s="101"/>
      <c r="K829" s="101"/>
      <c r="L829" s="101"/>
      <c r="M829" s="101"/>
      <c r="N829" s="101"/>
      <c r="O829" s="101"/>
      <c r="P829" s="101"/>
      <c r="Q829" s="101"/>
      <c r="R829" s="101"/>
      <c r="S829" s="101"/>
      <c r="T829" s="101"/>
      <c r="U829" s="101"/>
      <c r="V829" s="101"/>
      <c r="W829" s="101"/>
      <c r="X829" s="101"/>
      <c r="Y829" s="101"/>
      <c r="Z829" s="101"/>
      <c r="AA829" s="101"/>
      <c r="AB829" s="101"/>
      <c r="AC829" s="101"/>
      <c r="AD829" s="101"/>
      <c r="AE829" s="102"/>
      <c r="AF829" s="102"/>
      <c r="AG829" s="102"/>
      <c r="AH829" s="102"/>
      <c r="AI829" s="102"/>
      <c r="AJ829" s="103"/>
      <c r="AK829" s="102"/>
      <c r="AL829" s="102"/>
      <c r="AM829" s="102"/>
      <c r="AN829" s="103"/>
      <c r="AO829" s="102"/>
      <c r="AP829" s="102"/>
      <c r="AQ829" s="102"/>
      <c r="AR829" s="103"/>
    </row>
    <row r="830" spans="1:44" s="104" customFormat="1" ht="6.75" customHeight="1">
      <c r="A830" s="101"/>
      <c r="B830" s="101"/>
      <c r="C830" s="101"/>
      <c r="D830" s="101"/>
      <c r="E830" s="101"/>
      <c r="F830" s="101"/>
      <c r="G830" s="101"/>
      <c r="H830" s="101"/>
      <c r="I830" s="101"/>
      <c r="J830" s="101"/>
      <c r="K830" s="101"/>
      <c r="L830" s="101"/>
      <c r="M830" s="101"/>
      <c r="N830" s="101"/>
      <c r="O830" s="101"/>
      <c r="P830" s="101"/>
      <c r="Q830" s="101"/>
      <c r="R830" s="101"/>
      <c r="S830" s="101"/>
      <c r="T830" s="101"/>
      <c r="U830" s="101"/>
      <c r="V830" s="101"/>
      <c r="W830" s="101"/>
      <c r="X830" s="101"/>
      <c r="Y830" s="101"/>
      <c r="Z830" s="101"/>
      <c r="AA830" s="101"/>
      <c r="AB830" s="101"/>
      <c r="AC830" s="101"/>
      <c r="AD830" s="101"/>
      <c r="AE830" s="102"/>
      <c r="AF830" s="102"/>
      <c r="AG830" s="102"/>
      <c r="AH830" s="102"/>
      <c r="AI830" s="102"/>
      <c r="AJ830" s="103"/>
      <c r="AK830" s="102"/>
      <c r="AL830" s="102"/>
      <c r="AM830" s="102"/>
      <c r="AN830" s="103"/>
      <c r="AO830" s="102"/>
      <c r="AP830" s="102"/>
      <c r="AQ830" s="102"/>
      <c r="AR830" s="103"/>
    </row>
    <row r="831" spans="1:44" s="104" customFormat="1" ht="6.75" customHeight="1">
      <c r="A831" s="101"/>
      <c r="B831" s="101"/>
      <c r="C831" s="101"/>
      <c r="D831" s="101"/>
      <c r="E831" s="101"/>
      <c r="F831" s="101"/>
      <c r="G831" s="101"/>
      <c r="H831" s="101"/>
      <c r="I831" s="101"/>
      <c r="J831" s="101"/>
      <c r="K831" s="101"/>
      <c r="L831" s="101"/>
      <c r="M831" s="101"/>
      <c r="N831" s="101"/>
      <c r="O831" s="101"/>
      <c r="P831" s="101"/>
      <c r="Q831" s="101"/>
      <c r="R831" s="101"/>
      <c r="S831" s="101"/>
      <c r="T831" s="101"/>
      <c r="U831" s="101"/>
      <c r="V831" s="101"/>
      <c r="W831" s="101"/>
      <c r="X831" s="101"/>
      <c r="Y831" s="101"/>
      <c r="Z831" s="101"/>
      <c r="AA831" s="101"/>
      <c r="AB831" s="101"/>
      <c r="AC831" s="101"/>
      <c r="AD831" s="101"/>
      <c r="AE831" s="102"/>
      <c r="AF831" s="102"/>
      <c r="AG831" s="102"/>
      <c r="AH831" s="102"/>
      <c r="AI831" s="102"/>
      <c r="AJ831" s="103"/>
      <c r="AK831" s="102"/>
      <c r="AL831" s="102"/>
      <c r="AM831" s="102"/>
      <c r="AN831" s="103"/>
      <c r="AO831" s="102"/>
      <c r="AP831" s="102"/>
      <c r="AQ831" s="102"/>
      <c r="AR831" s="103"/>
    </row>
    <row r="832" spans="1:44" s="104" customFormat="1" ht="6.75" customHeight="1">
      <c r="A832" s="101"/>
      <c r="B832" s="101"/>
      <c r="C832" s="101"/>
      <c r="D832" s="101"/>
      <c r="E832" s="10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101"/>
      <c r="S832" s="101"/>
      <c r="T832" s="101"/>
      <c r="U832" s="101"/>
      <c r="V832" s="101"/>
      <c r="W832" s="101"/>
      <c r="X832" s="101"/>
      <c r="Y832" s="101"/>
      <c r="Z832" s="101"/>
      <c r="AA832" s="101"/>
      <c r="AB832" s="101"/>
      <c r="AC832" s="101"/>
      <c r="AD832" s="101"/>
      <c r="AE832" s="102"/>
      <c r="AF832" s="102"/>
      <c r="AG832" s="102"/>
      <c r="AH832" s="102"/>
      <c r="AI832" s="102"/>
      <c r="AJ832" s="103"/>
      <c r="AK832" s="102"/>
      <c r="AL832" s="102"/>
      <c r="AM832" s="102"/>
      <c r="AN832" s="103"/>
      <c r="AO832" s="102"/>
      <c r="AP832" s="102"/>
      <c r="AQ832" s="102"/>
      <c r="AR832" s="103"/>
    </row>
    <row r="833" spans="1:44" s="104" customFormat="1" ht="6.75" customHeight="1">
      <c r="A833" s="101"/>
      <c r="B833" s="101"/>
      <c r="C833" s="101"/>
      <c r="D833" s="101"/>
      <c r="E833" s="101"/>
      <c r="F833" s="101"/>
      <c r="G833" s="101"/>
      <c r="H833" s="101"/>
      <c r="I833" s="101"/>
      <c r="J833" s="101"/>
      <c r="K833" s="101"/>
      <c r="L833" s="101"/>
      <c r="M833" s="101"/>
      <c r="N833" s="101"/>
      <c r="O833" s="101"/>
      <c r="P833" s="101"/>
      <c r="Q833" s="101"/>
      <c r="R833" s="101"/>
      <c r="S833" s="101"/>
      <c r="T833" s="101"/>
      <c r="U833" s="101"/>
      <c r="V833" s="101"/>
      <c r="W833" s="101"/>
      <c r="X833" s="101"/>
      <c r="Y833" s="101"/>
      <c r="Z833" s="101"/>
      <c r="AA833" s="101"/>
      <c r="AB833" s="101"/>
      <c r="AC833" s="101"/>
      <c r="AD833" s="101"/>
      <c r="AE833" s="102"/>
      <c r="AF833" s="102"/>
      <c r="AG833" s="102"/>
      <c r="AH833" s="102"/>
      <c r="AI833" s="102"/>
      <c r="AJ833" s="103"/>
      <c r="AK833" s="102"/>
      <c r="AL833" s="102"/>
      <c r="AM833" s="102"/>
      <c r="AN833" s="103"/>
      <c r="AO833" s="102"/>
      <c r="AP833" s="102"/>
      <c r="AQ833" s="102"/>
      <c r="AR833" s="103"/>
    </row>
    <row r="834" spans="1:44" s="104" customFormat="1" ht="6.75" customHeight="1">
      <c r="A834" s="101"/>
      <c r="B834" s="101"/>
      <c r="C834" s="101"/>
      <c r="D834" s="101"/>
      <c r="E834" s="101"/>
      <c r="F834" s="101"/>
      <c r="G834" s="101"/>
      <c r="H834" s="101"/>
      <c r="I834" s="101"/>
      <c r="J834" s="101"/>
      <c r="K834" s="101"/>
      <c r="L834" s="101"/>
      <c r="M834" s="101"/>
      <c r="N834" s="101"/>
      <c r="O834" s="101"/>
      <c r="P834" s="101"/>
      <c r="Q834" s="101"/>
      <c r="R834" s="101"/>
      <c r="S834" s="101"/>
      <c r="T834" s="101"/>
      <c r="U834" s="101"/>
      <c r="V834" s="101"/>
      <c r="W834" s="101"/>
      <c r="X834" s="101"/>
      <c r="Y834" s="101"/>
      <c r="Z834" s="101"/>
      <c r="AA834" s="101"/>
      <c r="AB834" s="101"/>
      <c r="AC834" s="101"/>
      <c r="AD834" s="101"/>
      <c r="AE834" s="102"/>
      <c r="AF834" s="102"/>
      <c r="AG834" s="102"/>
      <c r="AH834" s="102"/>
      <c r="AI834" s="102"/>
      <c r="AJ834" s="103"/>
      <c r="AK834" s="102"/>
      <c r="AL834" s="102"/>
      <c r="AM834" s="102"/>
      <c r="AN834" s="103"/>
      <c r="AO834" s="102"/>
      <c r="AP834" s="102"/>
      <c r="AQ834" s="102"/>
      <c r="AR834" s="103"/>
    </row>
    <row r="835" spans="1:44" s="104" customFormat="1" ht="6.75" customHeight="1">
      <c r="A835" s="101"/>
      <c r="B835" s="101"/>
      <c r="C835" s="101"/>
      <c r="D835" s="101"/>
      <c r="E835" s="101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101"/>
      <c r="Q835" s="101"/>
      <c r="R835" s="101"/>
      <c r="S835" s="101"/>
      <c r="T835" s="101"/>
      <c r="U835" s="101"/>
      <c r="V835" s="101"/>
      <c r="W835" s="101"/>
      <c r="X835" s="101"/>
      <c r="Y835" s="101"/>
      <c r="Z835" s="101"/>
      <c r="AA835" s="101"/>
      <c r="AB835" s="101"/>
      <c r="AC835" s="101"/>
      <c r="AD835" s="101"/>
      <c r="AE835" s="102"/>
      <c r="AF835" s="102"/>
      <c r="AG835" s="102"/>
      <c r="AH835" s="102"/>
      <c r="AI835" s="102"/>
      <c r="AJ835" s="103"/>
      <c r="AK835" s="102"/>
      <c r="AL835" s="102"/>
      <c r="AM835" s="102"/>
      <c r="AN835" s="103"/>
      <c r="AO835" s="102"/>
      <c r="AP835" s="102"/>
      <c r="AQ835" s="102"/>
      <c r="AR835" s="103"/>
    </row>
    <row r="836" spans="1:44" s="104" customFormat="1" ht="6.75" customHeight="1">
      <c r="A836" s="101"/>
      <c r="B836" s="101"/>
      <c r="C836" s="101"/>
      <c r="D836" s="101"/>
      <c r="E836" s="101"/>
      <c r="F836" s="101"/>
      <c r="G836" s="101"/>
      <c r="H836" s="101"/>
      <c r="I836" s="101"/>
      <c r="J836" s="101"/>
      <c r="K836" s="101"/>
      <c r="L836" s="101"/>
      <c r="M836" s="101"/>
      <c r="N836" s="101"/>
      <c r="O836" s="101"/>
      <c r="P836" s="101"/>
      <c r="Q836" s="101"/>
      <c r="R836" s="101"/>
      <c r="S836" s="101"/>
      <c r="T836" s="101"/>
      <c r="U836" s="101"/>
      <c r="V836" s="101"/>
      <c r="W836" s="101"/>
      <c r="X836" s="101"/>
      <c r="Y836" s="101"/>
      <c r="Z836" s="101"/>
      <c r="AA836" s="101"/>
      <c r="AB836" s="101"/>
      <c r="AC836" s="101"/>
      <c r="AD836" s="101"/>
      <c r="AE836" s="102"/>
      <c r="AF836" s="102"/>
      <c r="AG836" s="102"/>
      <c r="AH836" s="102"/>
      <c r="AI836" s="102"/>
      <c r="AJ836" s="103"/>
      <c r="AK836" s="102"/>
      <c r="AL836" s="102"/>
      <c r="AM836" s="102"/>
      <c r="AN836" s="103"/>
      <c r="AO836" s="102"/>
      <c r="AP836" s="102"/>
      <c r="AQ836" s="102"/>
      <c r="AR836" s="103"/>
    </row>
    <row r="837" spans="1:44" s="104" customFormat="1" ht="6.75" customHeight="1">
      <c r="A837" s="101"/>
      <c r="B837" s="101"/>
      <c r="C837" s="101"/>
      <c r="D837" s="101"/>
      <c r="E837" s="101"/>
      <c r="F837" s="101"/>
      <c r="G837" s="101"/>
      <c r="H837" s="101"/>
      <c r="I837" s="101"/>
      <c r="J837" s="101"/>
      <c r="K837" s="101"/>
      <c r="L837" s="101"/>
      <c r="M837" s="101"/>
      <c r="N837" s="101"/>
      <c r="O837" s="101"/>
      <c r="P837" s="101"/>
      <c r="Q837" s="101"/>
      <c r="R837" s="101"/>
      <c r="S837" s="101"/>
      <c r="T837" s="101"/>
      <c r="U837" s="101"/>
      <c r="V837" s="101"/>
      <c r="W837" s="101"/>
      <c r="X837" s="101"/>
      <c r="Y837" s="101"/>
      <c r="Z837" s="101"/>
      <c r="AA837" s="101"/>
      <c r="AB837" s="101"/>
      <c r="AC837" s="101"/>
      <c r="AD837" s="101"/>
      <c r="AE837" s="102"/>
      <c r="AF837" s="102"/>
      <c r="AG837" s="102"/>
      <c r="AH837" s="102"/>
      <c r="AI837" s="102"/>
      <c r="AJ837" s="103"/>
      <c r="AK837" s="102"/>
      <c r="AL837" s="102"/>
      <c r="AM837" s="102"/>
      <c r="AN837" s="103"/>
      <c r="AO837" s="102"/>
      <c r="AP837" s="102"/>
      <c r="AQ837" s="102"/>
      <c r="AR837" s="103"/>
    </row>
    <row r="838" spans="1:44" s="104" customFormat="1" ht="6.75" customHeight="1">
      <c r="A838" s="101"/>
      <c r="B838" s="101"/>
      <c r="C838" s="101"/>
      <c r="D838" s="101"/>
      <c r="E838" s="101"/>
      <c r="F838" s="101"/>
      <c r="G838" s="101"/>
      <c r="H838" s="101"/>
      <c r="I838" s="101"/>
      <c r="J838" s="101"/>
      <c r="K838" s="101"/>
      <c r="L838" s="101"/>
      <c r="M838" s="101"/>
      <c r="N838" s="101"/>
      <c r="O838" s="101"/>
      <c r="P838" s="101"/>
      <c r="Q838" s="101"/>
      <c r="R838" s="101"/>
      <c r="S838" s="101"/>
      <c r="T838" s="101"/>
      <c r="U838" s="101"/>
      <c r="V838" s="101"/>
      <c r="W838" s="101"/>
      <c r="X838" s="101"/>
      <c r="Y838" s="101"/>
      <c r="Z838" s="101"/>
      <c r="AA838" s="101"/>
      <c r="AB838" s="101"/>
      <c r="AC838" s="101"/>
      <c r="AD838" s="101"/>
      <c r="AE838" s="102"/>
      <c r="AF838" s="102"/>
      <c r="AG838" s="102"/>
      <c r="AH838" s="102"/>
      <c r="AI838" s="102"/>
      <c r="AJ838" s="103"/>
      <c r="AK838" s="102"/>
      <c r="AL838" s="102"/>
      <c r="AM838" s="102"/>
      <c r="AN838" s="103"/>
      <c r="AO838" s="102"/>
      <c r="AP838" s="102"/>
      <c r="AQ838" s="102"/>
      <c r="AR838" s="103"/>
    </row>
    <row r="839" spans="1:44" s="104" customFormat="1" ht="6.75" customHeight="1">
      <c r="A839" s="101"/>
      <c r="B839" s="101"/>
      <c r="C839" s="101"/>
      <c r="D839" s="101"/>
      <c r="E839" s="101"/>
      <c r="F839" s="101"/>
      <c r="G839" s="101"/>
      <c r="H839" s="101"/>
      <c r="I839" s="101"/>
      <c r="J839" s="101"/>
      <c r="K839" s="101"/>
      <c r="L839" s="101"/>
      <c r="M839" s="101"/>
      <c r="N839" s="101"/>
      <c r="O839" s="101"/>
      <c r="P839" s="101"/>
      <c r="Q839" s="101"/>
      <c r="R839" s="101"/>
      <c r="S839" s="101"/>
      <c r="T839" s="101"/>
      <c r="U839" s="101"/>
      <c r="V839" s="101"/>
      <c r="W839" s="101"/>
      <c r="X839" s="101"/>
      <c r="Y839" s="101"/>
      <c r="Z839" s="101"/>
      <c r="AA839" s="101"/>
      <c r="AB839" s="101"/>
      <c r="AC839" s="101"/>
      <c r="AD839" s="101"/>
      <c r="AE839" s="102"/>
      <c r="AF839" s="102"/>
      <c r="AG839" s="102"/>
      <c r="AH839" s="102"/>
      <c r="AI839" s="102"/>
      <c r="AJ839" s="103"/>
      <c r="AK839" s="102"/>
      <c r="AL839" s="102"/>
      <c r="AM839" s="102"/>
      <c r="AN839" s="103"/>
      <c r="AO839" s="102"/>
      <c r="AP839" s="102"/>
      <c r="AQ839" s="102"/>
      <c r="AR839" s="103"/>
    </row>
    <row r="840" spans="1:44" s="104" customFormat="1" ht="6.75" customHeight="1">
      <c r="A840" s="101"/>
      <c r="B840" s="101"/>
      <c r="C840" s="101"/>
      <c r="D840" s="101"/>
      <c r="E840" s="101"/>
      <c r="F840" s="101"/>
      <c r="G840" s="101"/>
      <c r="H840" s="101"/>
      <c r="I840" s="101"/>
      <c r="J840" s="101"/>
      <c r="K840" s="101"/>
      <c r="L840" s="101"/>
      <c r="M840" s="101"/>
      <c r="N840" s="101"/>
      <c r="O840" s="101"/>
      <c r="P840" s="101"/>
      <c r="Q840" s="101"/>
      <c r="R840" s="101"/>
      <c r="S840" s="101"/>
      <c r="T840" s="101"/>
      <c r="U840" s="101"/>
      <c r="V840" s="101"/>
      <c r="W840" s="101"/>
      <c r="X840" s="101"/>
      <c r="Y840" s="101"/>
      <c r="Z840" s="101"/>
      <c r="AA840" s="101"/>
      <c r="AB840" s="101"/>
      <c r="AC840" s="101"/>
      <c r="AD840" s="101"/>
      <c r="AE840" s="102"/>
      <c r="AF840" s="102"/>
      <c r="AG840" s="102"/>
      <c r="AH840" s="102"/>
      <c r="AI840" s="102"/>
      <c r="AJ840" s="103"/>
      <c r="AK840" s="102"/>
      <c r="AL840" s="102"/>
      <c r="AM840" s="102"/>
      <c r="AN840" s="103"/>
      <c r="AO840" s="102"/>
      <c r="AP840" s="102"/>
      <c r="AQ840" s="102"/>
      <c r="AR840" s="103"/>
    </row>
    <row r="841" spans="1:44" s="104" customFormat="1" ht="6.75" customHeight="1">
      <c r="A841" s="101"/>
      <c r="B841" s="101"/>
      <c r="C841" s="101"/>
      <c r="D841" s="101"/>
      <c r="E841" s="101"/>
      <c r="F841" s="101"/>
      <c r="G841" s="101"/>
      <c r="H841" s="101"/>
      <c r="I841" s="101"/>
      <c r="J841" s="101"/>
      <c r="K841" s="101"/>
      <c r="L841" s="101"/>
      <c r="M841" s="101"/>
      <c r="N841" s="101"/>
      <c r="O841" s="101"/>
      <c r="P841" s="101"/>
      <c r="Q841" s="101"/>
      <c r="R841" s="101"/>
      <c r="S841" s="101"/>
      <c r="T841" s="101"/>
      <c r="U841" s="101"/>
      <c r="V841" s="101"/>
      <c r="W841" s="101"/>
      <c r="X841" s="101"/>
      <c r="Y841" s="101"/>
      <c r="Z841" s="101"/>
      <c r="AA841" s="101"/>
      <c r="AB841" s="101"/>
      <c r="AC841" s="101"/>
      <c r="AD841" s="101"/>
      <c r="AE841" s="102"/>
      <c r="AF841" s="102"/>
      <c r="AG841" s="102"/>
      <c r="AH841" s="102"/>
      <c r="AI841" s="102"/>
      <c r="AJ841" s="103"/>
      <c r="AK841" s="102"/>
      <c r="AL841" s="102"/>
      <c r="AM841" s="102"/>
      <c r="AN841" s="103"/>
      <c r="AO841" s="102"/>
      <c r="AP841" s="102"/>
      <c r="AQ841" s="102"/>
      <c r="AR841" s="103"/>
    </row>
    <row r="842" spans="1:44" s="104" customFormat="1" ht="6.75" customHeight="1">
      <c r="A842" s="101"/>
      <c r="B842" s="101"/>
      <c r="C842" s="101"/>
      <c r="D842" s="101"/>
      <c r="E842" s="101"/>
      <c r="F842" s="101"/>
      <c r="G842" s="101"/>
      <c r="H842" s="101"/>
      <c r="I842" s="101"/>
      <c r="J842" s="101"/>
      <c r="K842" s="101"/>
      <c r="L842" s="101"/>
      <c r="M842" s="101"/>
      <c r="N842" s="101"/>
      <c r="O842" s="101"/>
      <c r="P842" s="101"/>
      <c r="Q842" s="101"/>
      <c r="R842" s="101"/>
      <c r="S842" s="101"/>
      <c r="T842" s="101"/>
      <c r="U842" s="101"/>
      <c r="V842" s="101"/>
      <c r="W842" s="101"/>
      <c r="X842" s="101"/>
      <c r="Y842" s="101"/>
      <c r="Z842" s="101"/>
      <c r="AA842" s="101"/>
      <c r="AB842" s="101"/>
      <c r="AC842" s="101"/>
      <c r="AD842" s="101"/>
      <c r="AE842" s="102"/>
      <c r="AF842" s="102"/>
      <c r="AG842" s="102"/>
      <c r="AH842" s="102"/>
      <c r="AI842" s="102"/>
      <c r="AJ842" s="103"/>
      <c r="AK842" s="102"/>
      <c r="AL842" s="102"/>
      <c r="AM842" s="102"/>
      <c r="AN842" s="103"/>
      <c r="AO842" s="102"/>
      <c r="AP842" s="102"/>
      <c r="AQ842" s="102"/>
      <c r="AR842" s="103"/>
    </row>
    <row r="843" spans="1:44" s="104" customFormat="1" ht="6.75" customHeight="1">
      <c r="A843" s="101"/>
      <c r="B843" s="101"/>
      <c r="C843" s="101"/>
      <c r="D843" s="101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1"/>
      <c r="Z843" s="101"/>
      <c r="AA843" s="101"/>
      <c r="AB843" s="101"/>
      <c r="AC843" s="101"/>
      <c r="AD843" s="101"/>
      <c r="AE843" s="102"/>
      <c r="AF843" s="102"/>
      <c r="AG843" s="102"/>
      <c r="AH843" s="102"/>
      <c r="AI843" s="102"/>
      <c r="AJ843" s="103"/>
      <c r="AK843" s="102"/>
      <c r="AL843" s="102"/>
      <c r="AM843" s="102"/>
      <c r="AN843" s="103"/>
      <c r="AO843" s="102"/>
      <c r="AP843" s="102"/>
      <c r="AQ843" s="102"/>
      <c r="AR843" s="103"/>
    </row>
    <row r="844" spans="1:44" s="104" customFormat="1" ht="6.75" customHeight="1">
      <c r="A844" s="101"/>
      <c r="B844" s="101"/>
      <c r="C844" s="101"/>
      <c r="D844" s="101"/>
      <c r="E844" s="101"/>
      <c r="F844" s="101"/>
      <c r="G844" s="101"/>
      <c r="H844" s="101"/>
      <c r="I844" s="101"/>
      <c r="J844" s="101"/>
      <c r="K844" s="101"/>
      <c r="L844" s="101"/>
      <c r="M844" s="101"/>
      <c r="N844" s="101"/>
      <c r="O844" s="101"/>
      <c r="P844" s="101"/>
      <c r="Q844" s="101"/>
      <c r="R844" s="101"/>
      <c r="S844" s="101"/>
      <c r="T844" s="101"/>
      <c r="U844" s="101"/>
      <c r="V844" s="101"/>
      <c r="W844" s="101"/>
      <c r="X844" s="101"/>
      <c r="Y844" s="101"/>
      <c r="Z844" s="101"/>
      <c r="AA844" s="101"/>
      <c r="AB844" s="101"/>
      <c r="AC844" s="101"/>
      <c r="AD844" s="101"/>
      <c r="AE844" s="102"/>
      <c r="AF844" s="102"/>
      <c r="AG844" s="102"/>
      <c r="AH844" s="102"/>
      <c r="AI844" s="102"/>
      <c r="AJ844" s="103"/>
      <c r="AK844" s="102"/>
      <c r="AL844" s="102"/>
      <c r="AM844" s="102"/>
      <c r="AN844" s="103"/>
      <c r="AO844" s="102"/>
      <c r="AP844" s="102"/>
      <c r="AQ844" s="102"/>
      <c r="AR844" s="103"/>
    </row>
    <row r="845" spans="1:44" s="104" customFormat="1" ht="6.75" customHeight="1">
      <c r="A845" s="101"/>
      <c r="B845" s="101"/>
      <c r="C845" s="101"/>
      <c r="D845" s="101"/>
      <c r="E845" s="101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1"/>
      <c r="Q845" s="101"/>
      <c r="R845" s="101"/>
      <c r="S845" s="101"/>
      <c r="T845" s="101"/>
      <c r="U845" s="101"/>
      <c r="V845" s="101"/>
      <c r="W845" s="101"/>
      <c r="X845" s="101"/>
      <c r="Y845" s="101"/>
      <c r="Z845" s="101"/>
      <c r="AA845" s="101"/>
      <c r="AB845" s="101"/>
      <c r="AC845" s="101"/>
      <c r="AD845" s="101"/>
      <c r="AE845" s="102"/>
      <c r="AF845" s="102"/>
      <c r="AG845" s="102"/>
      <c r="AH845" s="102"/>
      <c r="AI845" s="102"/>
      <c r="AJ845" s="103"/>
      <c r="AK845" s="102"/>
      <c r="AL845" s="102"/>
      <c r="AM845" s="102"/>
      <c r="AN845" s="103"/>
      <c r="AO845" s="102"/>
      <c r="AP845" s="102"/>
      <c r="AQ845" s="102"/>
      <c r="AR845" s="103"/>
    </row>
    <row r="846" spans="1:44" s="104" customFormat="1" ht="6.75" customHeight="1">
      <c r="A846" s="101"/>
      <c r="B846" s="101"/>
      <c r="C846" s="101"/>
      <c r="D846" s="101"/>
      <c r="E846" s="101"/>
      <c r="F846" s="101"/>
      <c r="G846" s="101"/>
      <c r="H846" s="101"/>
      <c r="I846" s="101"/>
      <c r="J846" s="101"/>
      <c r="K846" s="101"/>
      <c r="L846" s="101"/>
      <c r="M846" s="101"/>
      <c r="N846" s="101"/>
      <c r="O846" s="101"/>
      <c r="P846" s="101"/>
      <c r="Q846" s="101"/>
      <c r="R846" s="101"/>
      <c r="S846" s="101"/>
      <c r="T846" s="101"/>
      <c r="U846" s="101"/>
      <c r="V846" s="101"/>
      <c r="W846" s="101"/>
      <c r="X846" s="101"/>
      <c r="Y846" s="101"/>
      <c r="Z846" s="101"/>
      <c r="AA846" s="101"/>
      <c r="AB846" s="101"/>
      <c r="AC846" s="101"/>
      <c r="AD846" s="101"/>
      <c r="AE846" s="102"/>
      <c r="AF846" s="102"/>
      <c r="AG846" s="102"/>
      <c r="AH846" s="102"/>
      <c r="AI846" s="102"/>
      <c r="AJ846" s="103"/>
      <c r="AK846" s="102"/>
      <c r="AL846" s="102"/>
      <c r="AM846" s="102"/>
      <c r="AN846" s="103"/>
      <c r="AO846" s="102"/>
      <c r="AP846" s="102"/>
      <c r="AQ846" s="102"/>
      <c r="AR846" s="103"/>
    </row>
    <row r="847" spans="1:44" s="104" customFormat="1" ht="6.75" customHeight="1">
      <c r="A847" s="101"/>
      <c r="B847" s="101"/>
      <c r="C847" s="101"/>
      <c r="D847" s="101"/>
      <c r="E847" s="101"/>
      <c r="F847" s="101"/>
      <c r="G847" s="101"/>
      <c r="H847" s="101"/>
      <c r="I847" s="101"/>
      <c r="J847" s="101"/>
      <c r="K847" s="101"/>
      <c r="L847" s="101"/>
      <c r="M847" s="101"/>
      <c r="N847" s="101"/>
      <c r="O847" s="101"/>
      <c r="P847" s="101"/>
      <c r="Q847" s="101"/>
      <c r="R847" s="101"/>
      <c r="S847" s="101"/>
      <c r="T847" s="101"/>
      <c r="U847" s="101"/>
      <c r="V847" s="101"/>
      <c r="W847" s="101"/>
      <c r="X847" s="101"/>
      <c r="Y847" s="101"/>
      <c r="Z847" s="101"/>
      <c r="AA847" s="101"/>
      <c r="AB847" s="101"/>
      <c r="AC847" s="101"/>
      <c r="AD847" s="101"/>
      <c r="AE847" s="102"/>
      <c r="AF847" s="102"/>
      <c r="AG847" s="102"/>
      <c r="AH847" s="102"/>
      <c r="AI847" s="102"/>
      <c r="AJ847" s="103"/>
      <c r="AK847" s="102"/>
      <c r="AL847" s="102"/>
      <c r="AM847" s="102"/>
      <c r="AN847" s="103"/>
      <c r="AO847" s="102"/>
      <c r="AP847" s="102"/>
      <c r="AQ847" s="102"/>
      <c r="AR847" s="103"/>
    </row>
    <row r="848" spans="1:44" s="104" customFormat="1" ht="6.75" customHeight="1">
      <c r="A848" s="101"/>
      <c r="B848" s="101"/>
      <c r="C848" s="101"/>
      <c r="D848" s="101"/>
      <c r="E848" s="101"/>
      <c r="F848" s="101"/>
      <c r="G848" s="101"/>
      <c r="H848" s="101"/>
      <c r="I848" s="101"/>
      <c r="J848" s="101"/>
      <c r="K848" s="101"/>
      <c r="L848" s="101"/>
      <c r="M848" s="101"/>
      <c r="N848" s="101"/>
      <c r="O848" s="101"/>
      <c r="P848" s="101"/>
      <c r="Q848" s="101"/>
      <c r="R848" s="101"/>
      <c r="S848" s="101"/>
      <c r="T848" s="101"/>
      <c r="U848" s="101"/>
      <c r="V848" s="101"/>
      <c r="W848" s="101"/>
      <c r="X848" s="101"/>
      <c r="Y848" s="101"/>
      <c r="Z848" s="101"/>
      <c r="AA848" s="101"/>
      <c r="AB848" s="101"/>
      <c r="AC848" s="101"/>
      <c r="AD848" s="101"/>
      <c r="AE848" s="102"/>
      <c r="AF848" s="102"/>
      <c r="AG848" s="102"/>
      <c r="AH848" s="102"/>
      <c r="AI848" s="102"/>
      <c r="AJ848" s="103"/>
      <c r="AK848" s="102"/>
      <c r="AL848" s="102"/>
      <c r="AM848" s="102"/>
      <c r="AN848" s="103"/>
      <c r="AO848" s="102"/>
      <c r="AP848" s="102"/>
      <c r="AQ848" s="102"/>
      <c r="AR848" s="103"/>
    </row>
    <row r="849" spans="1:44" s="104" customFormat="1" ht="6.75" customHeight="1">
      <c r="A849" s="101"/>
      <c r="B849" s="101"/>
      <c r="C849" s="101"/>
      <c r="D849" s="101"/>
      <c r="E849" s="101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101"/>
      <c r="Q849" s="101"/>
      <c r="R849" s="101"/>
      <c r="S849" s="101"/>
      <c r="T849" s="101"/>
      <c r="U849" s="101"/>
      <c r="V849" s="101"/>
      <c r="W849" s="101"/>
      <c r="X849" s="101"/>
      <c r="Y849" s="101"/>
      <c r="Z849" s="101"/>
      <c r="AA849" s="101"/>
      <c r="AB849" s="101"/>
      <c r="AC849" s="101"/>
      <c r="AD849" s="101"/>
      <c r="AE849" s="102"/>
      <c r="AF849" s="102"/>
      <c r="AG849" s="102"/>
      <c r="AH849" s="102"/>
      <c r="AI849" s="102"/>
      <c r="AJ849" s="103"/>
      <c r="AK849" s="102"/>
      <c r="AL849" s="102"/>
      <c r="AM849" s="102"/>
      <c r="AN849" s="103"/>
      <c r="AO849" s="102"/>
      <c r="AP849" s="102"/>
      <c r="AQ849" s="102"/>
      <c r="AR849" s="103"/>
    </row>
    <row r="850" spans="1:44" s="104" customFormat="1" ht="6.75" customHeight="1">
      <c r="A850" s="101"/>
      <c r="B850" s="101"/>
      <c r="C850" s="101"/>
      <c r="D850" s="101"/>
      <c r="E850" s="101"/>
      <c r="F850" s="101"/>
      <c r="G850" s="101"/>
      <c r="H850" s="101"/>
      <c r="I850" s="101"/>
      <c r="J850" s="101"/>
      <c r="K850" s="101"/>
      <c r="L850" s="101"/>
      <c r="M850" s="101"/>
      <c r="N850" s="101"/>
      <c r="O850" s="101"/>
      <c r="P850" s="101"/>
      <c r="Q850" s="101"/>
      <c r="R850" s="101"/>
      <c r="S850" s="101"/>
      <c r="T850" s="101"/>
      <c r="U850" s="101"/>
      <c r="V850" s="101"/>
      <c r="W850" s="101"/>
      <c r="X850" s="101"/>
      <c r="Y850" s="101"/>
      <c r="Z850" s="101"/>
      <c r="AA850" s="101"/>
      <c r="AB850" s="101"/>
      <c r="AC850" s="101"/>
      <c r="AD850" s="101"/>
      <c r="AE850" s="102"/>
      <c r="AF850" s="102"/>
      <c r="AG850" s="102"/>
      <c r="AH850" s="102"/>
      <c r="AI850" s="102"/>
      <c r="AJ850" s="103"/>
      <c r="AK850" s="102"/>
      <c r="AL850" s="102"/>
      <c r="AM850" s="102"/>
      <c r="AN850" s="103"/>
      <c r="AO850" s="102"/>
      <c r="AP850" s="102"/>
      <c r="AQ850" s="102"/>
      <c r="AR850" s="103"/>
    </row>
    <row r="851" spans="1:44" s="104" customFormat="1" ht="6.75" customHeight="1">
      <c r="A851" s="101"/>
      <c r="B851" s="101"/>
      <c r="C851" s="101"/>
      <c r="D851" s="101"/>
      <c r="E851" s="101"/>
      <c r="F851" s="101"/>
      <c r="G851" s="101"/>
      <c r="H851" s="101"/>
      <c r="I851" s="101"/>
      <c r="J851" s="101"/>
      <c r="K851" s="101"/>
      <c r="L851" s="101"/>
      <c r="M851" s="101"/>
      <c r="N851" s="101"/>
      <c r="O851" s="101"/>
      <c r="P851" s="101"/>
      <c r="Q851" s="101"/>
      <c r="R851" s="101"/>
      <c r="S851" s="101"/>
      <c r="T851" s="101"/>
      <c r="U851" s="101"/>
      <c r="V851" s="101"/>
      <c r="W851" s="101"/>
      <c r="X851" s="101"/>
      <c r="Y851" s="101"/>
      <c r="Z851" s="101"/>
      <c r="AA851" s="101"/>
      <c r="AB851" s="101"/>
      <c r="AC851" s="101"/>
      <c r="AD851" s="101"/>
      <c r="AE851" s="102"/>
      <c r="AF851" s="102"/>
      <c r="AG851" s="102"/>
      <c r="AH851" s="102"/>
      <c r="AI851" s="102"/>
      <c r="AJ851" s="103"/>
      <c r="AK851" s="102"/>
      <c r="AL851" s="102"/>
      <c r="AM851" s="102"/>
      <c r="AN851" s="103"/>
      <c r="AO851" s="102"/>
      <c r="AP851" s="102"/>
      <c r="AQ851" s="102"/>
      <c r="AR851" s="103"/>
    </row>
    <row r="852" spans="1:44" s="104" customFormat="1" ht="6.75" customHeight="1">
      <c r="A852" s="101"/>
      <c r="B852" s="101"/>
      <c r="C852" s="101"/>
      <c r="D852" s="101"/>
      <c r="E852" s="101"/>
      <c r="F852" s="101"/>
      <c r="G852" s="101"/>
      <c r="H852" s="101"/>
      <c r="I852" s="101"/>
      <c r="J852" s="101"/>
      <c r="K852" s="101"/>
      <c r="L852" s="101"/>
      <c r="M852" s="101"/>
      <c r="N852" s="101"/>
      <c r="O852" s="101"/>
      <c r="P852" s="101"/>
      <c r="Q852" s="101"/>
      <c r="R852" s="101"/>
      <c r="S852" s="101"/>
      <c r="T852" s="101"/>
      <c r="U852" s="101"/>
      <c r="V852" s="101"/>
      <c r="W852" s="101"/>
      <c r="X852" s="101"/>
      <c r="Y852" s="101"/>
      <c r="Z852" s="101"/>
      <c r="AA852" s="101"/>
      <c r="AB852" s="101"/>
      <c r="AC852" s="101"/>
      <c r="AD852" s="101"/>
      <c r="AE852" s="102"/>
      <c r="AF852" s="102"/>
      <c r="AG852" s="102"/>
      <c r="AH852" s="102"/>
      <c r="AI852" s="102"/>
      <c r="AJ852" s="103"/>
      <c r="AK852" s="102"/>
      <c r="AL852" s="102"/>
      <c r="AM852" s="102"/>
      <c r="AN852" s="103"/>
      <c r="AO852" s="102"/>
      <c r="AP852" s="102"/>
      <c r="AQ852" s="102"/>
      <c r="AR852" s="103"/>
    </row>
    <row r="853" spans="1:44" s="104" customFormat="1" ht="6.75" customHeight="1">
      <c r="A853" s="101"/>
      <c r="B853" s="101"/>
      <c r="C853" s="101"/>
      <c r="D853" s="101"/>
      <c r="E853" s="101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101"/>
      <c r="Q853" s="101"/>
      <c r="R853" s="101"/>
      <c r="S853" s="101"/>
      <c r="T853" s="101"/>
      <c r="U853" s="101"/>
      <c r="V853" s="101"/>
      <c r="W853" s="101"/>
      <c r="X853" s="101"/>
      <c r="Y853" s="101"/>
      <c r="Z853" s="101"/>
      <c r="AA853" s="101"/>
      <c r="AB853" s="101"/>
      <c r="AC853" s="101"/>
      <c r="AD853" s="101"/>
      <c r="AE853" s="102"/>
      <c r="AF853" s="102"/>
      <c r="AG853" s="102"/>
      <c r="AH853" s="102"/>
      <c r="AI853" s="102"/>
      <c r="AJ853" s="103"/>
      <c r="AK853" s="102"/>
      <c r="AL853" s="102"/>
      <c r="AM853" s="102"/>
      <c r="AN853" s="103"/>
      <c r="AO853" s="102"/>
      <c r="AP853" s="102"/>
      <c r="AQ853" s="102"/>
      <c r="AR853" s="103"/>
    </row>
    <row r="854" spans="1:44" s="104" customFormat="1" ht="6.75" customHeight="1">
      <c r="A854" s="101"/>
      <c r="B854" s="101"/>
      <c r="C854" s="101"/>
      <c r="D854" s="101"/>
      <c r="E854" s="10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  <c r="Y854" s="101"/>
      <c r="Z854" s="101"/>
      <c r="AA854" s="101"/>
      <c r="AB854" s="101"/>
      <c r="AC854" s="101"/>
      <c r="AD854" s="101"/>
      <c r="AE854" s="102"/>
      <c r="AF854" s="102"/>
      <c r="AG854" s="102"/>
      <c r="AH854" s="102"/>
      <c r="AI854" s="102"/>
      <c r="AJ854" s="103"/>
      <c r="AK854" s="102"/>
      <c r="AL854" s="102"/>
      <c r="AM854" s="102"/>
      <c r="AN854" s="103"/>
      <c r="AO854" s="102"/>
      <c r="AP854" s="102"/>
      <c r="AQ854" s="102"/>
      <c r="AR854" s="103"/>
    </row>
    <row r="855" spans="1:44" s="104" customFormat="1" ht="6.75" customHeight="1">
      <c r="A855" s="101"/>
      <c r="B855" s="101"/>
      <c r="C855" s="101"/>
      <c r="D855" s="101"/>
      <c r="E855" s="101"/>
      <c r="F855" s="101"/>
      <c r="G855" s="101"/>
      <c r="H855" s="101"/>
      <c r="I855" s="101"/>
      <c r="J855" s="101"/>
      <c r="K855" s="101"/>
      <c r="L855" s="101"/>
      <c r="M855" s="101"/>
      <c r="N855" s="101"/>
      <c r="O855" s="101"/>
      <c r="P855" s="101"/>
      <c r="Q855" s="101"/>
      <c r="R855" s="101"/>
      <c r="S855" s="101"/>
      <c r="T855" s="101"/>
      <c r="U855" s="101"/>
      <c r="V855" s="101"/>
      <c r="W855" s="101"/>
      <c r="X855" s="101"/>
      <c r="Y855" s="101"/>
      <c r="Z855" s="101"/>
      <c r="AA855" s="101"/>
      <c r="AB855" s="101"/>
      <c r="AC855" s="101"/>
      <c r="AD855" s="101"/>
      <c r="AE855" s="102"/>
      <c r="AF855" s="102"/>
      <c r="AG855" s="102"/>
      <c r="AH855" s="102"/>
      <c r="AI855" s="102"/>
      <c r="AJ855" s="103"/>
      <c r="AK855" s="102"/>
      <c r="AL855" s="102"/>
      <c r="AM855" s="102"/>
      <c r="AN855" s="103"/>
      <c r="AO855" s="102"/>
      <c r="AP855" s="102"/>
      <c r="AQ855" s="102"/>
      <c r="AR855" s="103"/>
    </row>
    <row r="856" spans="1:44" s="104" customFormat="1" ht="6.75" customHeight="1">
      <c r="A856" s="101"/>
      <c r="B856" s="101"/>
      <c r="C856" s="101"/>
      <c r="D856" s="101"/>
      <c r="E856" s="101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101"/>
      <c r="Q856" s="101"/>
      <c r="R856" s="101"/>
      <c r="S856" s="101"/>
      <c r="T856" s="101"/>
      <c r="U856" s="101"/>
      <c r="V856" s="101"/>
      <c r="W856" s="101"/>
      <c r="X856" s="101"/>
      <c r="Y856" s="101"/>
      <c r="Z856" s="101"/>
      <c r="AA856" s="101"/>
      <c r="AB856" s="101"/>
      <c r="AC856" s="101"/>
      <c r="AD856" s="101"/>
      <c r="AE856" s="102"/>
      <c r="AF856" s="102"/>
      <c r="AG856" s="102"/>
      <c r="AH856" s="102"/>
      <c r="AI856" s="102"/>
      <c r="AJ856" s="103"/>
      <c r="AK856" s="102"/>
      <c r="AL856" s="102"/>
      <c r="AM856" s="102"/>
      <c r="AN856" s="103"/>
      <c r="AO856" s="102"/>
      <c r="AP856" s="102"/>
      <c r="AQ856" s="102"/>
      <c r="AR856" s="103"/>
    </row>
    <row r="857" spans="1:44" s="104" customFormat="1" ht="6.75" customHeight="1">
      <c r="A857" s="101"/>
      <c r="B857" s="101"/>
      <c r="C857" s="101"/>
      <c r="D857" s="101"/>
      <c r="E857" s="101"/>
      <c r="F857" s="101"/>
      <c r="G857" s="101"/>
      <c r="H857" s="101"/>
      <c r="I857" s="101"/>
      <c r="J857" s="101"/>
      <c r="K857" s="101"/>
      <c r="L857" s="101"/>
      <c r="M857" s="101"/>
      <c r="N857" s="101"/>
      <c r="O857" s="101"/>
      <c r="P857" s="101"/>
      <c r="Q857" s="101"/>
      <c r="R857" s="101"/>
      <c r="S857" s="101"/>
      <c r="T857" s="101"/>
      <c r="U857" s="101"/>
      <c r="V857" s="101"/>
      <c r="W857" s="101"/>
      <c r="X857" s="101"/>
      <c r="Y857" s="101"/>
      <c r="Z857" s="101"/>
      <c r="AA857" s="101"/>
      <c r="AB857" s="101"/>
      <c r="AC857" s="101"/>
      <c r="AD857" s="101"/>
      <c r="AE857" s="102"/>
      <c r="AF857" s="102"/>
      <c r="AG857" s="102"/>
      <c r="AH857" s="102"/>
      <c r="AI857" s="102"/>
      <c r="AJ857" s="103"/>
      <c r="AK857" s="102"/>
      <c r="AL857" s="102"/>
      <c r="AM857" s="102"/>
      <c r="AN857" s="103"/>
      <c r="AO857" s="102"/>
      <c r="AP857" s="102"/>
      <c r="AQ857" s="102"/>
      <c r="AR857" s="103"/>
    </row>
    <row r="858" spans="1:44" s="104" customFormat="1" ht="6.75" customHeight="1">
      <c r="A858" s="101"/>
      <c r="B858" s="101"/>
      <c r="C858" s="101"/>
      <c r="D858" s="101"/>
      <c r="E858" s="10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101"/>
      <c r="S858" s="101"/>
      <c r="T858" s="101"/>
      <c r="U858" s="101"/>
      <c r="V858" s="101"/>
      <c r="W858" s="101"/>
      <c r="X858" s="101"/>
      <c r="Y858" s="101"/>
      <c r="Z858" s="101"/>
      <c r="AA858" s="101"/>
      <c r="AB858" s="101"/>
      <c r="AC858" s="101"/>
      <c r="AD858" s="101"/>
      <c r="AE858" s="102"/>
      <c r="AF858" s="102"/>
      <c r="AG858" s="102"/>
      <c r="AH858" s="102"/>
      <c r="AI858" s="102"/>
      <c r="AJ858" s="103"/>
      <c r="AK858" s="102"/>
      <c r="AL858" s="102"/>
      <c r="AM858" s="102"/>
      <c r="AN858" s="103"/>
      <c r="AO858" s="102"/>
      <c r="AP858" s="102"/>
      <c r="AQ858" s="102"/>
      <c r="AR858" s="103"/>
    </row>
    <row r="859" spans="1:44" s="104" customFormat="1" ht="6.75" customHeight="1">
      <c r="A859" s="101"/>
      <c r="B859" s="101"/>
      <c r="C859" s="101"/>
      <c r="D859" s="101"/>
      <c r="E859" s="101"/>
      <c r="F859" s="101"/>
      <c r="G859" s="101"/>
      <c r="H859" s="101"/>
      <c r="I859" s="101"/>
      <c r="J859" s="101"/>
      <c r="K859" s="101"/>
      <c r="L859" s="101"/>
      <c r="M859" s="101"/>
      <c r="N859" s="101"/>
      <c r="O859" s="101"/>
      <c r="P859" s="101"/>
      <c r="Q859" s="101"/>
      <c r="R859" s="101"/>
      <c r="S859" s="101"/>
      <c r="T859" s="101"/>
      <c r="U859" s="101"/>
      <c r="V859" s="101"/>
      <c r="W859" s="101"/>
      <c r="X859" s="101"/>
      <c r="Y859" s="101"/>
      <c r="Z859" s="101"/>
      <c r="AA859" s="101"/>
      <c r="AB859" s="101"/>
      <c r="AC859" s="101"/>
      <c r="AD859" s="101"/>
      <c r="AE859" s="102"/>
      <c r="AF859" s="102"/>
      <c r="AG859" s="102"/>
      <c r="AH859" s="102"/>
      <c r="AI859" s="102"/>
      <c r="AJ859" s="103"/>
      <c r="AK859" s="102"/>
      <c r="AL859" s="102"/>
      <c r="AM859" s="102"/>
      <c r="AN859" s="103"/>
      <c r="AO859" s="102"/>
      <c r="AP859" s="102"/>
      <c r="AQ859" s="102"/>
      <c r="AR859" s="103"/>
    </row>
    <row r="860" spans="1:44" s="104" customFormat="1" ht="6.75" customHeight="1">
      <c r="A860" s="101"/>
      <c r="B860" s="101"/>
      <c r="C860" s="101"/>
      <c r="D860" s="101"/>
      <c r="E860" s="101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1"/>
      <c r="Q860" s="101"/>
      <c r="R860" s="101"/>
      <c r="S860" s="101"/>
      <c r="T860" s="101"/>
      <c r="U860" s="101"/>
      <c r="V860" s="101"/>
      <c r="W860" s="101"/>
      <c r="X860" s="101"/>
      <c r="Y860" s="101"/>
      <c r="Z860" s="101"/>
      <c r="AA860" s="101"/>
      <c r="AB860" s="101"/>
      <c r="AC860" s="101"/>
      <c r="AD860" s="101"/>
      <c r="AE860" s="102"/>
      <c r="AF860" s="102"/>
      <c r="AG860" s="102"/>
      <c r="AH860" s="102"/>
      <c r="AI860" s="102"/>
      <c r="AJ860" s="103"/>
      <c r="AK860" s="102"/>
      <c r="AL860" s="102"/>
      <c r="AM860" s="102"/>
      <c r="AN860" s="103"/>
      <c r="AO860" s="102"/>
      <c r="AP860" s="102"/>
      <c r="AQ860" s="102"/>
      <c r="AR860" s="103"/>
    </row>
    <row r="861" spans="1:44" s="104" customFormat="1" ht="6.75" customHeight="1">
      <c r="A861" s="101"/>
      <c r="B861" s="101"/>
      <c r="C861" s="101"/>
      <c r="D861" s="101"/>
      <c r="E861" s="101"/>
      <c r="F861" s="101"/>
      <c r="G861" s="101"/>
      <c r="H861" s="101"/>
      <c r="I861" s="101"/>
      <c r="J861" s="101"/>
      <c r="K861" s="101"/>
      <c r="L861" s="101"/>
      <c r="M861" s="101"/>
      <c r="N861" s="101"/>
      <c r="O861" s="101"/>
      <c r="P861" s="101"/>
      <c r="Q861" s="101"/>
      <c r="R861" s="101"/>
      <c r="S861" s="101"/>
      <c r="T861" s="101"/>
      <c r="U861" s="101"/>
      <c r="V861" s="101"/>
      <c r="W861" s="101"/>
      <c r="X861" s="101"/>
      <c r="Y861" s="101"/>
      <c r="Z861" s="101"/>
      <c r="AA861" s="101"/>
      <c r="AB861" s="101"/>
      <c r="AC861" s="101"/>
      <c r="AD861" s="101"/>
      <c r="AE861" s="102"/>
      <c r="AF861" s="102"/>
      <c r="AG861" s="102"/>
      <c r="AH861" s="102"/>
      <c r="AI861" s="102"/>
      <c r="AJ861" s="103"/>
      <c r="AK861" s="102"/>
      <c r="AL861" s="102"/>
      <c r="AM861" s="102"/>
      <c r="AN861" s="103"/>
      <c r="AO861" s="102"/>
      <c r="AP861" s="102"/>
      <c r="AQ861" s="102"/>
      <c r="AR861" s="103"/>
    </row>
    <row r="862" spans="1:44" s="104" customFormat="1" ht="6.75" customHeight="1">
      <c r="A862" s="101"/>
      <c r="B862" s="101"/>
      <c r="C862" s="101"/>
      <c r="D862" s="101"/>
      <c r="E862" s="101"/>
      <c r="F862" s="101"/>
      <c r="G862" s="101"/>
      <c r="H862" s="101"/>
      <c r="I862" s="101"/>
      <c r="J862" s="101"/>
      <c r="K862" s="101"/>
      <c r="L862" s="101"/>
      <c r="M862" s="101"/>
      <c r="N862" s="101"/>
      <c r="O862" s="101"/>
      <c r="P862" s="101"/>
      <c r="Q862" s="101"/>
      <c r="R862" s="101"/>
      <c r="S862" s="101"/>
      <c r="T862" s="101"/>
      <c r="U862" s="101"/>
      <c r="V862" s="101"/>
      <c r="W862" s="101"/>
      <c r="X862" s="101"/>
      <c r="Y862" s="101"/>
      <c r="Z862" s="101"/>
      <c r="AA862" s="101"/>
      <c r="AB862" s="101"/>
      <c r="AC862" s="101"/>
      <c r="AD862" s="101"/>
      <c r="AE862" s="102"/>
      <c r="AF862" s="102"/>
      <c r="AG862" s="102"/>
      <c r="AH862" s="102"/>
      <c r="AI862" s="102"/>
      <c r="AJ862" s="103"/>
      <c r="AK862" s="102"/>
      <c r="AL862" s="102"/>
      <c r="AM862" s="102"/>
      <c r="AN862" s="103"/>
      <c r="AO862" s="102"/>
      <c r="AP862" s="102"/>
      <c r="AQ862" s="102"/>
      <c r="AR862" s="103"/>
    </row>
    <row r="863" spans="1:44" s="104" customFormat="1" ht="6.75" customHeight="1">
      <c r="A863" s="101"/>
      <c r="B863" s="101"/>
      <c r="C863" s="101"/>
      <c r="D863" s="101"/>
      <c r="E863" s="101"/>
      <c r="F863" s="101"/>
      <c r="G863" s="101"/>
      <c r="H863" s="101"/>
      <c r="I863" s="101"/>
      <c r="J863" s="101"/>
      <c r="K863" s="101"/>
      <c r="L863" s="101"/>
      <c r="M863" s="101"/>
      <c r="N863" s="101"/>
      <c r="O863" s="101"/>
      <c r="P863" s="101"/>
      <c r="Q863" s="101"/>
      <c r="R863" s="101"/>
      <c r="S863" s="101"/>
      <c r="T863" s="101"/>
      <c r="U863" s="101"/>
      <c r="V863" s="101"/>
      <c r="W863" s="101"/>
      <c r="X863" s="101"/>
      <c r="Y863" s="101"/>
      <c r="Z863" s="101"/>
      <c r="AA863" s="101"/>
      <c r="AB863" s="101"/>
      <c r="AC863" s="101"/>
      <c r="AD863" s="101"/>
      <c r="AE863" s="102"/>
      <c r="AF863" s="102"/>
      <c r="AG863" s="102"/>
      <c r="AH863" s="102"/>
      <c r="AI863" s="102"/>
      <c r="AJ863" s="103"/>
      <c r="AK863" s="102"/>
      <c r="AL863" s="102"/>
      <c r="AM863" s="102"/>
      <c r="AN863" s="103"/>
      <c r="AO863" s="102"/>
      <c r="AP863" s="102"/>
      <c r="AQ863" s="102"/>
      <c r="AR863" s="103"/>
    </row>
    <row r="864" spans="1:44" s="104" customFormat="1" ht="6.75" customHeight="1">
      <c r="A864" s="101"/>
      <c r="B864" s="101"/>
      <c r="C864" s="101"/>
      <c r="D864" s="101"/>
      <c r="E864" s="101"/>
      <c r="F864" s="101"/>
      <c r="G864" s="101"/>
      <c r="H864" s="101"/>
      <c r="I864" s="101"/>
      <c r="J864" s="101"/>
      <c r="K864" s="101"/>
      <c r="L864" s="101"/>
      <c r="M864" s="101"/>
      <c r="N864" s="101"/>
      <c r="O864" s="101"/>
      <c r="P864" s="101"/>
      <c r="Q864" s="101"/>
      <c r="R864" s="101"/>
      <c r="S864" s="101"/>
      <c r="T864" s="101"/>
      <c r="U864" s="101"/>
      <c r="V864" s="101"/>
      <c r="W864" s="101"/>
      <c r="X864" s="101"/>
      <c r="Y864" s="101"/>
      <c r="Z864" s="101"/>
      <c r="AA864" s="101"/>
      <c r="AB864" s="101"/>
      <c r="AC864" s="101"/>
      <c r="AD864" s="101"/>
      <c r="AE864" s="102"/>
      <c r="AF864" s="102"/>
      <c r="AG864" s="102"/>
      <c r="AH864" s="102"/>
      <c r="AI864" s="102"/>
      <c r="AJ864" s="103"/>
      <c r="AK864" s="102"/>
      <c r="AL864" s="102"/>
      <c r="AM864" s="102"/>
      <c r="AN864" s="103"/>
      <c r="AO864" s="102"/>
      <c r="AP864" s="102"/>
      <c r="AQ864" s="102"/>
      <c r="AR864" s="103"/>
    </row>
    <row r="865" spans="1:44" s="104" customFormat="1" ht="6.75" customHeight="1">
      <c r="A865" s="101"/>
      <c r="B865" s="101"/>
      <c r="C865" s="101"/>
      <c r="D865" s="101"/>
      <c r="E865" s="101"/>
      <c r="F865" s="101"/>
      <c r="G865" s="101"/>
      <c r="H865" s="101"/>
      <c r="I865" s="101"/>
      <c r="J865" s="101"/>
      <c r="K865" s="101"/>
      <c r="L865" s="101"/>
      <c r="M865" s="101"/>
      <c r="N865" s="101"/>
      <c r="O865" s="101"/>
      <c r="P865" s="101"/>
      <c r="Q865" s="101"/>
      <c r="R865" s="101"/>
      <c r="S865" s="101"/>
      <c r="T865" s="101"/>
      <c r="U865" s="101"/>
      <c r="V865" s="101"/>
      <c r="W865" s="101"/>
      <c r="X865" s="101"/>
      <c r="Y865" s="101"/>
      <c r="Z865" s="101"/>
      <c r="AA865" s="101"/>
      <c r="AB865" s="101"/>
      <c r="AC865" s="101"/>
      <c r="AD865" s="101"/>
      <c r="AE865" s="102"/>
      <c r="AF865" s="102"/>
      <c r="AG865" s="102"/>
      <c r="AH865" s="102"/>
      <c r="AI865" s="102"/>
      <c r="AJ865" s="103"/>
      <c r="AK865" s="102"/>
      <c r="AL865" s="102"/>
      <c r="AM865" s="102"/>
      <c r="AN865" s="103"/>
      <c r="AO865" s="102"/>
      <c r="AP865" s="102"/>
      <c r="AQ865" s="102"/>
      <c r="AR865" s="103"/>
    </row>
    <row r="866" spans="1:44" s="104" customFormat="1" ht="6.75" customHeight="1">
      <c r="A866" s="101"/>
      <c r="B866" s="101"/>
      <c r="C866" s="101"/>
      <c r="D866" s="101"/>
      <c r="E866" s="101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101"/>
      <c r="Q866" s="101"/>
      <c r="R866" s="101"/>
      <c r="S866" s="101"/>
      <c r="T866" s="101"/>
      <c r="U866" s="101"/>
      <c r="V866" s="101"/>
      <c r="W866" s="101"/>
      <c r="X866" s="101"/>
      <c r="Y866" s="101"/>
      <c r="Z866" s="101"/>
      <c r="AA866" s="101"/>
      <c r="AB866" s="101"/>
      <c r="AC866" s="101"/>
      <c r="AD866" s="101"/>
      <c r="AE866" s="102"/>
      <c r="AF866" s="102"/>
      <c r="AG866" s="102"/>
      <c r="AH866" s="102"/>
      <c r="AI866" s="102"/>
      <c r="AJ866" s="103"/>
      <c r="AK866" s="102"/>
      <c r="AL866" s="102"/>
      <c r="AM866" s="102"/>
      <c r="AN866" s="103"/>
      <c r="AO866" s="102"/>
      <c r="AP866" s="102"/>
      <c r="AQ866" s="102"/>
      <c r="AR866" s="103"/>
    </row>
    <row r="867" spans="1:44" s="104" customFormat="1" ht="6.75" customHeight="1">
      <c r="A867" s="101"/>
      <c r="B867" s="101"/>
      <c r="C867" s="101"/>
      <c r="D867" s="101"/>
      <c r="E867" s="101"/>
      <c r="F867" s="101"/>
      <c r="G867" s="101"/>
      <c r="H867" s="101"/>
      <c r="I867" s="101"/>
      <c r="J867" s="101"/>
      <c r="K867" s="101"/>
      <c r="L867" s="101"/>
      <c r="M867" s="101"/>
      <c r="N867" s="101"/>
      <c r="O867" s="101"/>
      <c r="P867" s="101"/>
      <c r="Q867" s="101"/>
      <c r="R867" s="101"/>
      <c r="S867" s="101"/>
      <c r="T867" s="101"/>
      <c r="U867" s="101"/>
      <c r="V867" s="101"/>
      <c r="W867" s="101"/>
      <c r="X867" s="101"/>
      <c r="Y867" s="101"/>
      <c r="Z867" s="101"/>
      <c r="AA867" s="101"/>
      <c r="AB867" s="101"/>
      <c r="AC867" s="101"/>
      <c r="AD867" s="101"/>
      <c r="AE867" s="102"/>
      <c r="AF867" s="102"/>
      <c r="AG867" s="102"/>
      <c r="AH867" s="102"/>
      <c r="AI867" s="102"/>
      <c r="AJ867" s="103"/>
      <c r="AK867" s="102"/>
      <c r="AL867" s="102"/>
      <c r="AM867" s="102"/>
      <c r="AN867" s="103"/>
      <c r="AO867" s="102"/>
      <c r="AP867" s="102"/>
      <c r="AQ867" s="102"/>
      <c r="AR867" s="103"/>
    </row>
    <row r="868" spans="1:44" s="104" customFormat="1" ht="6.75" customHeight="1">
      <c r="A868" s="101"/>
      <c r="B868" s="101"/>
      <c r="C868" s="101"/>
      <c r="D868" s="101"/>
      <c r="E868" s="101"/>
      <c r="F868" s="101"/>
      <c r="G868" s="101"/>
      <c r="H868" s="101"/>
      <c r="I868" s="101"/>
      <c r="J868" s="101"/>
      <c r="K868" s="101"/>
      <c r="L868" s="101"/>
      <c r="M868" s="101"/>
      <c r="N868" s="101"/>
      <c r="O868" s="101"/>
      <c r="P868" s="101"/>
      <c r="Q868" s="101"/>
      <c r="R868" s="101"/>
      <c r="S868" s="101"/>
      <c r="T868" s="101"/>
      <c r="U868" s="101"/>
      <c r="V868" s="101"/>
      <c r="W868" s="101"/>
      <c r="X868" s="101"/>
      <c r="Y868" s="101"/>
      <c r="Z868" s="101"/>
      <c r="AA868" s="101"/>
      <c r="AB868" s="101"/>
      <c r="AC868" s="101"/>
      <c r="AD868" s="101"/>
      <c r="AE868" s="102"/>
      <c r="AF868" s="102"/>
      <c r="AG868" s="102"/>
      <c r="AH868" s="102"/>
      <c r="AI868" s="102"/>
      <c r="AJ868" s="103"/>
      <c r="AK868" s="102"/>
      <c r="AL868" s="102"/>
      <c r="AM868" s="102"/>
      <c r="AN868" s="103"/>
      <c r="AO868" s="102"/>
      <c r="AP868" s="102"/>
      <c r="AQ868" s="102"/>
      <c r="AR868" s="103"/>
    </row>
    <row r="869" spans="1:44" s="104" customFormat="1" ht="6.75" customHeight="1">
      <c r="A869" s="101"/>
      <c r="B869" s="101"/>
      <c r="C869" s="101"/>
      <c r="D869" s="101"/>
      <c r="E869" s="101"/>
      <c r="F869" s="101"/>
      <c r="G869" s="101"/>
      <c r="H869" s="101"/>
      <c r="I869" s="101"/>
      <c r="J869" s="101"/>
      <c r="K869" s="101"/>
      <c r="L869" s="101"/>
      <c r="M869" s="101"/>
      <c r="N869" s="101"/>
      <c r="O869" s="101"/>
      <c r="P869" s="101"/>
      <c r="Q869" s="101"/>
      <c r="R869" s="101"/>
      <c r="S869" s="101"/>
      <c r="T869" s="101"/>
      <c r="U869" s="101"/>
      <c r="V869" s="101"/>
      <c r="W869" s="101"/>
      <c r="X869" s="101"/>
      <c r="Y869" s="101"/>
      <c r="Z869" s="101"/>
      <c r="AA869" s="101"/>
      <c r="AB869" s="101"/>
      <c r="AC869" s="101"/>
      <c r="AD869" s="101"/>
      <c r="AE869" s="102"/>
      <c r="AF869" s="102"/>
      <c r="AG869" s="102"/>
      <c r="AH869" s="102"/>
      <c r="AI869" s="102"/>
      <c r="AJ869" s="103"/>
      <c r="AK869" s="102"/>
      <c r="AL869" s="102"/>
      <c r="AM869" s="102"/>
      <c r="AN869" s="103"/>
      <c r="AO869" s="102"/>
      <c r="AP869" s="102"/>
      <c r="AQ869" s="102"/>
      <c r="AR869" s="103"/>
    </row>
    <row r="870" spans="1:44" s="104" customFormat="1" ht="6.75" customHeight="1">
      <c r="A870" s="101"/>
      <c r="B870" s="101"/>
      <c r="C870" s="101"/>
      <c r="D870" s="101"/>
      <c r="E870" s="101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101"/>
      <c r="Q870" s="101"/>
      <c r="R870" s="101"/>
      <c r="S870" s="101"/>
      <c r="T870" s="101"/>
      <c r="U870" s="101"/>
      <c r="V870" s="101"/>
      <c r="W870" s="101"/>
      <c r="X870" s="101"/>
      <c r="Y870" s="101"/>
      <c r="Z870" s="101"/>
      <c r="AA870" s="101"/>
      <c r="AB870" s="101"/>
      <c r="AC870" s="101"/>
      <c r="AD870" s="101"/>
      <c r="AE870" s="102"/>
      <c r="AF870" s="102"/>
      <c r="AG870" s="102"/>
      <c r="AH870" s="102"/>
      <c r="AI870" s="102"/>
      <c r="AJ870" s="103"/>
      <c r="AK870" s="102"/>
      <c r="AL870" s="102"/>
      <c r="AM870" s="102"/>
      <c r="AN870" s="103"/>
      <c r="AO870" s="102"/>
      <c r="AP870" s="102"/>
      <c r="AQ870" s="102"/>
      <c r="AR870" s="103"/>
    </row>
    <row r="871" spans="1:44" s="104" customFormat="1" ht="6.75" customHeight="1">
      <c r="A871" s="101"/>
      <c r="B871" s="101"/>
      <c r="C871" s="101"/>
      <c r="D871" s="101"/>
      <c r="E871" s="10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101"/>
      <c r="S871" s="101"/>
      <c r="T871" s="101"/>
      <c r="U871" s="101"/>
      <c r="V871" s="101"/>
      <c r="W871" s="101"/>
      <c r="X871" s="101"/>
      <c r="Y871" s="101"/>
      <c r="Z871" s="101"/>
      <c r="AA871" s="101"/>
      <c r="AB871" s="101"/>
      <c r="AC871" s="101"/>
      <c r="AD871" s="101"/>
      <c r="AE871" s="102"/>
      <c r="AF871" s="102"/>
      <c r="AG871" s="102"/>
      <c r="AH871" s="102"/>
      <c r="AI871" s="102"/>
      <c r="AJ871" s="103"/>
      <c r="AK871" s="102"/>
      <c r="AL871" s="102"/>
      <c r="AM871" s="102"/>
      <c r="AN871" s="103"/>
      <c r="AO871" s="102"/>
      <c r="AP871" s="102"/>
      <c r="AQ871" s="102"/>
      <c r="AR871" s="103"/>
    </row>
    <row r="872" spans="1:44" s="104" customFormat="1" ht="6.75" customHeight="1">
      <c r="A872" s="101"/>
      <c r="B872" s="101"/>
      <c r="C872" s="101"/>
      <c r="D872" s="101"/>
      <c r="E872" s="101"/>
      <c r="F872" s="101"/>
      <c r="G872" s="101"/>
      <c r="H872" s="101"/>
      <c r="I872" s="101"/>
      <c r="J872" s="101"/>
      <c r="K872" s="101"/>
      <c r="L872" s="101"/>
      <c r="M872" s="101"/>
      <c r="N872" s="101"/>
      <c r="O872" s="101"/>
      <c r="P872" s="101"/>
      <c r="Q872" s="101"/>
      <c r="R872" s="101"/>
      <c r="S872" s="101"/>
      <c r="T872" s="101"/>
      <c r="U872" s="101"/>
      <c r="V872" s="101"/>
      <c r="W872" s="101"/>
      <c r="X872" s="101"/>
      <c r="Y872" s="101"/>
      <c r="Z872" s="101"/>
      <c r="AA872" s="101"/>
      <c r="AB872" s="101"/>
      <c r="AC872" s="101"/>
      <c r="AD872" s="101"/>
      <c r="AE872" s="102"/>
      <c r="AF872" s="102"/>
      <c r="AG872" s="102"/>
      <c r="AH872" s="102"/>
      <c r="AI872" s="102"/>
      <c r="AJ872" s="103"/>
      <c r="AK872" s="102"/>
      <c r="AL872" s="102"/>
      <c r="AM872" s="102"/>
      <c r="AN872" s="103"/>
      <c r="AO872" s="102"/>
      <c r="AP872" s="102"/>
      <c r="AQ872" s="102"/>
      <c r="AR872" s="103"/>
    </row>
    <row r="873" spans="1:44" s="104" customFormat="1" ht="6.75" customHeight="1">
      <c r="A873" s="101"/>
      <c r="B873" s="101"/>
      <c r="C873" s="101"/>
      <c r="D873" s="101"/>
      <c r="E873" s="101"/>
      <c r="F873" s="101"/>
      <c r="G873" s="101"/>
      <c r="H873" s="101"/>
      <c r="I873" s="101"/>
      <c r="J873" s="101"/>
      <c r="K873" s="101"/>
      <c r="L873" s="101"/>
      <c r="M873" s="101"/>
      <c r="N873" s="101"/>
      <c r="O873" s="101"/>
      <c r="P873" s="101"/>
      <c r="Q873" s="101"/>
      <c r="R873" s="101"/>
      <c r="S873" s="101"/>
      <c r="T873" s="101"/>
      <c r="U873" s="101"/>
      <c r="V873" s="101"/>
      <c r="W873" s="101"/>
      <c r="X873" s="101"/>
      <c r="Y873" s="101"/>
      <c r="Z873" s="101"/>
      <c r="AA873" s="101"/>
      <c r="AB873" s="101"/>
      <c r="AC873" s="101"/>
      <c r="AD873" s="101"/>
      <c r="AE873" s="102"/>
      <c r="AF873" s="102"/>
      <c r="AG873" s="102"/>
      <c r="AH873" s="102"/>
      <c r="AI873" s="102"/>
      <c r="AJ873" s="103"/>
      <c r="AK873" s="102"/>
      <c r="AL873" s="102"/>
      <c r="AM873" s="102"/>
      <c r="AN873" s="103"/>
      <c r="AO873" s="102"/>
      <c r="AP873" s="102"/>
      <c r="AQ873" s="102"/>
      <c r="AR873" s="103"/>
    </row>
    <row r="874" spans="1:44" s="104" customFormat="1" ht="6.75" customHeight="1">
      <c r="A874" s="101"/>
      <c r="B874" s="101"/>
      <c r="C874" s="101"/>
      <c r="D874" s="101"/>
      <c r="E874" s="101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101"/>
      <c r="Q874" s="101"/>
      <c r="R874" s="101"/>
      <c r="S874" s="101"/>
      <c r="T874" s="101"/>
      <c r="U874" s="101"/>
      <c r="V874" s="101"/>
      <c r="W874" s="101"/>
      <c r="X874" s="101"/>
      <c r="Y874" s="101"/>
      <c r="Z874" s="101"/>
      <c r="AA874" s="101"/>
      <c r="AB874" s="101"/>
      <c r="AC874" s="101"/>
      <c r="AD874" s="101"/>
      <c r="AE874" s="102"/>
      <c r="AF874" s="102"/>
      <c r="AG874" s="102"/>
      <c r="AH874" s="102"/>
      <c r="AI874" s="102"/>
      <c r="AJ874" s="103"/>
      <c r="AK874" s="102"/>
      <c r="AL874" s="102"/>
      <c r="AM874" s="102"/>
      <c r="AN874" s="103"/>
      <c r="AO874" s="102"/>
      <c r="AP874" s="102"/>
      <c r="AQ874" s="102"/>
      <c r="AR874" s="103"/>
    </row>
    <row r="875" spans="1:44" s="104" customFormat="1" ht="6.75" customHeight="1">
      <c r="A875" s="101"/>
      <c r="B875" s="101"/>
      <c r="C875" s="101"/>
      <c r="D875" s="101"/>
      <c r="E875" s="101"/>
      <c r="F875" s="101"/>
      <c r="G875" s="101"/>
      <c r="H875" s="101"/>
      <c r="I875" s="101"/>
      <c r="J875" s="101"/>
      <c r="K875" s="101"/>
      <c r="L875" s="101"/>
      <c r="M875" s="101"/>
      <c r="N875" s="101"/>
      <c r="O875" s="101"/>
      <c r="P875" s="101"/>
      <c r="Q875" s="101"/>
      <c r="R875" s="101"/>
      <c r="S875" s="101"/>
      <c r="T875" s="101"/>
      <c r="U875" s="101"/>
      <c r="V875" s="101"/>
      <c r="W875" s="101"/>
      <c r="X875" s="101"/>
      <c r="Y875" s="101"/>
      <c r="Z875" s="101"/>
      <c r="AA875" s="101"/>
      <c r="AB875" s="101"/>
      <c r="AC875" s="101"/>
      <c r="AD875" s="101"/>
      <c r="AE875" s="102"/>
      <c r="AF875" s="102"/>
      <c r="AG875" s="102"/>
      <c r="AH875" s="102"/>
      <c r="AI875" s="102"/>
      <c r="AJ875" s="103"/>
      <c r="AK875" s="102"/>
      <c r="AL875" s="102"/>
      <c r="AM875" s="102"/>
      <c r="AN875" s="103"/>
      <c r="AO875" s="102"/>
      <c r="AP875" s="102"/>
      <c r="AQ875" s="102"/>
      <c r="AR875" s="103"/>
    </row>
    <row r="876" spans="1:44" s="104" customFormat="1" ht="6.75" customHeight="1">
      <c r="A876" s="101"/>
      <c r="B876" s="101"/>
      <c r="C876" s="101"/>
      <c r="D876" s="101"/>
      <c r="E876" s="101"/>
      <c r="F876" s="101"/>
      <c r="G876" s="101"/>
      <c r="H876" s="101"/>
      <c r="I876" s="101"/>
      <c r="J876" s="101"/>
      <c r="K876" s="101"/>
      <c r="L876" s="101"/>
      <c r="M876" s="101"/>
      <c r="N876" s="101"/>
      <c r="O876" s="101"/>
      <c r="P876" s="101"/>
      <c r="Q876" s="101"/>
      <c r="R876" s="101"/>
      <c r="S876" s="101"/>
      <c r="T876" s="101"/>
      <c r="U876" s="101"/>
      <c r="V876" s="101"/>
      <c r="W876" s="101"/>
      <c r="X876" s="101"/>
      <c r="Y876" s="101"/>
      <c r="Z876" s="101"/>
      <c r="AA876" s="101"/>
      <c r="AB876" s="101"/>
      <c r="AC876" s="101"/>
      <c r="AD876" s="101"/>
      <c r="AE876" s="102"/>
      <c r="AF876" s="102"/>
      <c r="AG876" s="102"/>
      <c r="AH876" s="102"/>
      <c r="AI876" s="102"/>
      <c r="AJ876" s="103"/>
      <c r="AK876" s="102"/>
      <c r="AL876" s="102"/>
      <c r="AM876" s="102"/>
      <c r="AN876" s="103"/>
      <c r="AO876" s="102"/>
      <c r="AP876" s="102"/>
      <c r="AQ876" s="102"/>
      <c r="AR876" s="103"/>
    </row>
    <row r="877" spans="1:44" s="104" customFormat="1" ht="6.75" customHeight="1">
      <c r="A877" s="101"/>
      <c r="B877" s="101"/>
      <c r="C877" s="101"/>
      <c r="D877" s="101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1"/>
      <c r="Z877" s="101"/>
      <c r="AA877" s="101"/>
      <c r="AB877" s="101"/>
      <c r="AC877" s="101"/>
      <c r="AD877" s="101"/>
      <c r="AE877" s="102"/>
      <c r="AF877" s="102"/>
      <c r="AG877" s="102"/>
      <c r="AH877" s="102"/>
      <c r="AI877" s="102"/>
      <c r="AJ877" s="103"/>
      <c r="AK877" s="102"/>
      <c r="AL877" s="102"/>
      <c r="AM877" s="102"/>
      <c r="AN877" s="103"/>
      <c r="AO877" s="102"/>
      <c r="AP877" s="102"/>
      <c r="AQ877" s="102"/>
      <c r="AR877" s="103"/>
    </row>
    <row r="878" spans="1:44" s="104" customFormat="1" ht="6.75" customHeight="1">
      <c r="A878" s="101"/>
      <c r="B878" s="101"/>
      <c r="C878" s="101"/>
      <c r="D878" s="101"/>
      <c r="E878" s="101"/>
      <c r="F878" s="101"/>
      <c r="G878" s="101"/>
      <c r="H878" s="101"/>
      <c r="I878" s="101"/>
      <c r="J878" s="101"/>
      <c r="K878" s="101"/>
      <c r="L878" s="101"/>
      <c r="M878" s="101"/>
      <c r="N878" s="101"/>
      <c r="O878" s="101"/>
      <c r="P878" s="101"/>
      <c r="Q878" s="101"/>
      <c r="R878" s="101"/>
      <c r="S878" s="101"/>
      <c r="T878" s="101"/>
      <c r="U878" s="101"/>
      <c r="V878" s="101"/>
      <c r="W878" s="101"/>
      <c r="X878" s="101"/>
      <c r="Y878" s="101"/>
      <c r="Z878" s="101"/>
      <c r="AA878" s="101"/>
      <c r="AB878" s="101"/>
      <c r="AC878" s="101"/>
      <c r="AD878" s="101"/>
      <c r="AE878" s="102"/>
      <c r="AF878" s="102"/>
      <c r="AG878" s="102"/>
      <c r="AH878" s="102"/>
      <c r="AI878" s="102"/>
      <c r="AJ878" s="103"/>
      <c r="AK878" s="102"/>
      <c r="AL878" s="102"/>
      <c r="AM878" s="102"/>
      <c r="AN878" s="103"/>
      <c r="AO878" s="102"/>
      <c r="AP878" s="102"/>
      <c r="AQ878" s="102"/>
      <c r="AR878" s="103"/>
    </row>
    <row r="879" spans="1:44" s="104" customFormat="1" ht="6.75" customHeight="1">
      <c r="A879" s="101"/>
      <c r="B879" s="101"/>
      <c r="C879" s="101"/>
      <c r="D879" s="101"/>
      <c r="E879" s="101"/>
      <c r="F879" s="101"/>
      <c r="G879" s="101"/>
      <c r="H879" s="101"/>
      <c r="I879" s="101"/>
      <c r="J879" s="101"/>
      <c r="K879" s="101"/>
      <c r="L879" s="101"/>
      <c r="M879" s="101"/>
      <c r="N879" s="101"/>
      <c r="O879" s="101"/>
      <c r="P879" s="101"/>
      <c r="Q879" s="101"/>
      <c r="R879" s="101"/>
      <c r="S879" s="101"/>
      <c r="T879" s="101"/>
      <c r="U879" s="101"/>
      <c r="V879" s="101"/>
      <c r="W879" s="101"/>
      <c r="X879" s="101"/>
      <c r="Y879" s="101"/>
      <c r="Z879" s="101"/>
      <c r="AA879" s="101"/>
      <c r="AB879" s="101"/>
      <c r="AC879" s="101"/>
      <c r="AD879" s="101"/>
      <c r="AE879" s="102"/>
      <c r="AF879" s="102"/>
      <c r="AG879" s="102"/>
      <c r="AH879" s="102"/>
      <c r="AI879" s="102"/>
      <c r="AJ879" s="103"/>
      <c r="AK879" s="102"/>
      <c r="AL879" s="102"/>
      <c r="AM879" s="102"/>
      <c r="AN879" s="103"/>
      <c r="AO879" s="102"/>
      <c r="AP879" s="102"/>
      <c r="AQ879" s="102"/>
      <c r="AR879" s="103"/>
    </row>
    <row r="880" spans="1:44" s="104" customFormat="1" ht="6.75" customHeight="1">
      <c r="A880" s="101"/>
      <c r="B880" s="101"/>
      <c r="C880" s="101"/>
      <c r="D880" s="101"/>
      <c r="E880" s="101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101"/>
      <c r="Q880" s="101"/>
      <c r="R880" s="101"/>
      <c r="S880" s="101"/>
      <c r="T880" s="101"/>
      <c r="U880" s="101"/>
      <c r="V880" s="101"/>
      <c r="W880" s="101"/>
      <c r="X880" s="101"/>
      <c r="Y880" s="101"/>
      <c r="Z880" s="101"/>
      <c r="AA880" s="101"/>
      <c r="AB880" s="101"/>
      <c r="AC880" s="101"/>
      <c r="AD880" s="101"/>
      <c r="AE880" s="102"/>
      <c r="AF880" s="102"/>
      <c r="AG880" s="102"/>
      <c r="AH880" s="102"/>
      <c r="AI880" s="102"/>
      <c r="AJ880" s="103"/>
      <c r="AK880" s="102"/>
      <c r="AL880" s="102"/>
      <c r="AM880" s="102"/>
      <c r="AN880" s="103"/>
      <c r="AO880" s="102"/>
      <c r="AP880" s="102"/>
      <c r="AQ880" s="102"/>
      <c r="AR880" s="103"/>
    </row>
    <row r="881" spans="1:44" s="104" customFormat="1" ht="6.75" customHeight="1">
      <c r="A881" s="101"/>
      <c r="B881" s="101"/>
      <c r="C881" s="101"/>
      <c r="D881" s="101"/>
      <c r="E881" s="101"/>
      <c r="F881" s="101"/>
      <c r="G881" s="101"/>
      <c r="H881" s="101"/>
      <c r="I881" s="101"/>
      <c r="J881" s="101"/>
      <c r="K881" s="101"/>
      <c r="L881" s="101"/>
      <c r="M881" s="101"/>
      <c r="N881" s="101"/>
      <c r="O881" s="101"/>
      <c r="P881" s="101"/>
      <c r="Q881" s="101"/>
      <c r="R881" s="101"/>
      <c r="S881" s="101"/>
      <c r="T881" s="101"/>
      <c r="U881" s="101"/>
      <c r="V881" s="101"/>
      <c r="W881" s="101"/>
      <c r="X881" s="101"/>
      <c r="Y881" s="101"/>
      <c r="Z881" s="101"/>
      <c r="AA881" s="101"/>
      <c r="AB881" s="101"/>
      <c r="AC881" s="101"/>
      <c r="AD881" s="101"/>
      <c r="AE881" s="102"/>
      <c r="AF881" s="102"/>
      <c r="AG881" s="102"/>
      <c r="AH881" s="102"/>
      <c r="AI881" s="102"/>
      <c r="AJ881" s="103"/>
      <c r="AK881" s="102"/>
      <c r="AL881" s="102"/>
      <c r="AM881" s="102"/>
      <c r="AN881" s="103"/>
      <c r="AO881" s="102"/>
      <c r="AP881" s="102"/>
      <c r="AQ881" s="102"/>
      <c r="AR881" s="103"/>
    </row>
    <row r="882" spans="1:44" s="104" customFormat="1" ht="6.75" customHeight="1">
      <c r="A882" s="101"/>
      <c r="B882" s="101"/>
      <c r="C882" s="101"/>
      <c r="D882" s="101"/>
      <c r="E882" s="101"/>
      <c r="F882" s="101"/>
      <c r="G882" s="101"/>
      <c r="H882" s="101"/>
      <c r="I882" s="101"/>
      <c r="J882" s="101"/>
      <c r="K882" s="101"/>
      <c r="L882" s="101"/>
      <c r="M882" s="101"/>
      <c r="N882" s="101"/>
      <c r="O882" s="101"/>
      <c r="P882" s="101"/>
      <c r="Q882" s="101"/>
      <c r="R882" s="101"/>
      <c r="S882" s="101"/>
      <c r="T882" s="101"/>
      <c r="U882" s="101"/>
      <c r="V882" s="101"/>
      <c r="W882" s="101"/>
      <c r="X882" s="101"/>
      <c r="Y882" s="101"/>
      <c r="Z882" s="101"/>
      <c r="AA882" s="101"/>
      <c r="AB882" s="101"/>
      <c r="AC882" s="101"/>
      <c r="AD882" s="101"/>
      <c r="AE882" s="102"/>
      <c r="AF882" s="102"/>
      <c r="AG882" s="102"/>
      <c r="AH882" s="102"/>
      <c r="AI882" s="102"/>
      <c r="AJ882" s="103"/>
      <c r="AK882" s="102"/>
      <c r="AL882" s="102"/>
      <c r="AM882" s="102"/>
      <c r="AN882" s="103"/>
      <c r="AO882" s="102"/>
      <c r="AP882" s="102"/>
      <c r="AQ882" s="102"/>
      <c r="AR882" s="103"/>
    </row>
    <row r="883" spans="1:44" s="104" customFormat="1" ht="6.75" customHeight="1">
      <c r="A883" s="101"/>
      <c r="B883" s="101"/>
      <c r="C883" s="101"/>
      <c r="D883" s="101"/>
      <c r="E883" s="101"/>
      <c r="F883" s="101"/>
      <c r="G883" s="101"/>
      <c r="H883" s="101"/>
      <c r="I883" s="101"/>
      <c r="J883" s="101"/>
      <c r="K883" s="101"/>
      <c r="L883" s="101"/>
      <c r="M883" s="101"/>
      <c r="N883" s="101"/>
      <c r="O883" s="101"/>
      <c r="P883" s="101"/>
      <c r="Q883" s="101"/>
      <c r="R883" s="101"/>
      <c r="S883" s="101"/>
      <c r="T883" s="101"/>
      <c r="U883" s="101"/>
      <c r="V883" s="101"/>
      <c r="W883" s="101"/>
      <c r="X883" s="101"/>
      <c r="Y883" s="101"/>
      <c r="Z883" s="101"/>
      <c r="AA883" s="101"/>
      <c r="AB883" s="101"/>
      <c r="AC883" s="101"/>
      <c r="AD883" s="101"/>
      <c r="AE883" s="102"/>
      <c r="AF883" s="102"/>
      <c r="AG883" s="102"/>
      <c r="AH883" s="102"/>
      <c r="AI883" s="102"/>
      <c r="AJ883" s="103"/>
      <c r="AK883" s="102"/>
      <c r="AL883" s="102"/>
      <c r="AM883" s="102"/>
      <c r="AN883" s="103"/>
      <c r="AO883" s="102"/>
      <c r="AP883" s="102"/>
      <c r="AQ883" s="102"/>
      <c r="AR883" s="103"/>
    </row>
    <row r="884" spans="1:44" s="104" customFormat="1" ht="6.75" customHeight="1">
      <c r="A884" s="101"/>
      <c r="B884" s="101"/>
      <c r="C884" s="101"/>
      <c r="D884" s="101"/>
      <c r="E884" s="101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1"/>
      <c r="Q884" s="101"/>
      <c r="R884" s="101"/>
      <c r="S884" s="101"/>
      <c r="T884" s="101"/>
      <c r="U884" s="101"/>
      <c r="V884" s="101"/>
      <c r="W884" s="101"/>
      <c r="X884" s="101"/>
      <c r="Y884" s="101"/>
      <c r="Z884" s="101"/>
      <c r="AA884" s="101"/>
      <c r="AB884" s="101"/>
      <c r="AC884" s="101"/>
      <c r="AD884" s="101"/>
      <c r="AE884" s="102"/>
      <c r="AF884" s="102"/>
      <c r="AG884" s="102"/>
      <c r="AH884" s="102"/>
      <c r="AI884" s="102"/>
      <c r="AJ884" s="103"/>
      <c r="AK884" s="102"/>
      <c r="AL884" s="102"/>
      <c r="AM884" s="102"/>
      <c r="AN884" s="103"/>
      <c r="AO884" s="102"/>
      <c r="AP884" s="102"/>
      <c r="AQ884" s="102"/>
      <c r="AR884" s="103"/>
    </row>
    <row r="885" spans="1:44" s="104" customFormat="1" ht="6.75" customHeight="1">
      <c r="A885" s="101"/>
      <c r="B885" s="101"/>
      <c r="C885" s="101"/>
      <c r="D885" s="101"/>
      <c r="E885" s="101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101"/>
      <c r="Q885" s="101"/>
      <c r="R885" s="101"/>
      <c r="S885" s="101"/>
      <c r="T885" s="101"/>
      <c r="U885" s="101"/>
      <c r="V885" s="101"/>
      <c r="W885" s="101"/>
      <c r="X885" s="101"/>
      <c r="Y885" s="101"/>
      <c r="Z885" s="101"/>
      <c r="AA885" s="101"/>
      <c r="AB885" s="101"/>
      <c r="AC885" s="101"/>
      <c r="AD885" s="101"/>
      <c r="AE885" s="102"/>
      <c r="AF885" s="102"/>
      <c r="AG885" s="102"/>
      <c r="AH885" s="102"/>
      <c r="AI885" s="102"/>
      <c r="AJ885" s="103"/>
      <c r="AK885" s="102"/>
      <c r="AL885" s="102"/>
      <c r="AM885" s="102"/>
      <c r="AN885" s="103"/>
      <c r="AO885" s="102"/>
      <c r="AP885" s="102"/>
      <c r="AQ885" s="102"/>
      <c r="AR885" s="103"/>
    </row>
    <row r="886" spans="1:44" s="104" customFormat="1" ht="6.75" customHeight="1">
      <c r="A886" s="101"/>
      <c r="B886" s="101"/>
      <c r="C886" s="101"/>
      <c r="D886" s="101"/>
      <c r="E886" s="101"/>
      <c r="F886" s="101"/>
      <c r="G886" s="101"/>
      <c r="H886" s="101"/>
      <c r="I886" s="101"/>
      <c r="J886" s="101"/>
      <c r="K886" s="101"/>
      <c r="L886" s="101"/>
      <c r="M886" s="101"/>
      <c r="N886" s="101"/>
      <c r="O886" s="101"/>
      <c r="P886" s="101"/>
      <c r="Q886" s="101"/>
      <c r="R886" s="101"/>
      <c r="S886" s="101"/>
      <c r="T886" s="101"/>
      <c r="U886" s="101"/>
      <c r="V886" s="101"/>
      <c r="W886" s="101"/>
      <c r="X886" s="101"/>
      <c r="Y886" s="101"/>
      <c r="Z886" s="101"/>
      <c r="AA886" s="101"/>
      <c r="AB886" s="101"/>
      <c r="AC886" s="101"/>
      <c r="AD886" s="101"/>
      <c r="AE886" s="102"/>
      <c r="AF886" s="102"/>
      <c r="AG886" s="102"/>
      <c r="AH886" s="102"/>
      <c r="AI886" s="102"/>
      <c r="AJ886" s="103"/>
      <c r="AK886" s="102"/>
      <c r="AL886" s="102"/>
      <c r="AM886" s="102"/>
      <c r="AN886" s="103"/>
      <c r="AO886" s="102"/>
      <c r="AP886" s="102"/>
      <c r="AQ886" s="102"/>
      <c r="AR886" s="103"/>
    </row>
    <row r="887" spans="1:44" s="104" customFormat="1" ht="6.75" customHeight="1">
      <c r="A887" s="101"/>
      <c r="B887" s="101"/>
      <c r="C887" s="101"/>
      <c r="D887" s="101"/>
      <c r="E887" s="10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  <c r="Y887" s="101"/>
      <c r="Z887" s="101"/>
      <c r="AA887" s="101"/>
      <c r="AB887" s="101"/>
      <c r="AC887" s="101"/>
      <c r="AD887" s="101"/>
      <c r="AE887" s="102"/>
      <c r="AF887" s="102"/>
      <c r="AG887" s="102"/>
      <c r="AH887" s="102"/>
      <c r="AI887" s="102"/>
      <c r="AJ887" s="103"/>
      <c r="AK887" s="102"/>
      <c r="AL887" s="102"/>
      <c r="AM887" s="102"/>
      <c r="AN887" s="103"/>
      <c r="AO887" s="102"/>
      <c r="AP887" s="102"/>
      <c r="AQ887" s="102"/>
      <c r="AR887" s="103"/>
    </row>
    <row r="888" spans="1:44" s="104" customFormat="1" ht="6.75" customHeight="1">
      <c r="A888" s="101"/>
      <c r="B888" s="101"/>
      <c r="C888" s="101"/>
      <c r="D888" s="101"/>
      <c r="E888" s="101"/>
      <c r="F888" s="101"/>
      <c r="G888" s="101"/>
      <c r="H888" s="101"/>
      <c r="I888" s="101"/>
      <c r="J888" s="101"/>
      <c r="K888" s="101"/>
      <c r="L888" s="101"/>
      <c r="M888" s="101"/>
      <c r="N888" s="101"/>
      <c r="O888" s="101"/>
      <c r="P888" s="101"/>
      <c r="Q888" s="101"/>
      <c r="R888" s="101"/>
      <c r="S888" s="101"/>
      <c r="T888" s="101"/>
      <c r="U888" s="101"/>
      <c r="V888" s="101"/>
      <c r="W888" s="101"/>
      <c r="X888" s="101"/>
      <c r="Y888" s="101"/>
      <c r="Z888" s="101"/>
      <c r="AA888" s="101"/>
      <c r="AB888" s="101"/>
      <c r="AC888" s="101"/>
      <c r="AD888" s="101"/>
      <c r="AE888" s="102"/>
      <c r="AF888" s="102"/>
      <c r="AG888" s="102"/>
      <c r="AH888" s="102"/>
      <c r="AI888" s="102"/>
      <c r="AJ888" s="103"/>
      <c r="AK888" s="102"/>
      <c r="AL888" s="102"/>
      <c r="AM888" s="102"/>
      <c r="AN888" s="103"/>
      <c r="AO888" s="102"/>
      <c r="AP888" s="102"/>
      <c r="AQ888" s="102"/>
      <c r="AR888" s="103"/>
    </row>
    <row r="889" spans="1:44" s="104" customFormat="1" ht="6.75" customHeight="1">
      <c r="A889" s="101"/>
      <c r="B889" s="101"/>
      <c r="C889" s="101"/>
      <c r="D889" s="101"/>
      <c r="E889" s="101"/>
      <c r="F889" s="101"/>
      <c r="G889" s="101"/>
      <c r="H889" s="101"/>
      <c r="I889" s="101"/>
      <c r="J889" s="101"/>
      <c r="K889" s="101"/>
      <c r="L889" s="101"/>
      <c r="M889" s="101"/>
      <c r="N889" s="101"/>
      <c r="O889" s="101"/>
      <c r="P889" s="101"/>
      <c r="Q889" s="101"/>
      <c r="R889" s="101"/>
      <c r="S889" s="101"/>
      <c r="T889" s="101"/>
      <c r="U889" s="101"/>
      <c r="V889" s="101"/>
      <c r="W889" s="101"/>
      <c r="X889" s="101"/>
      <c r="Y889" s="101"/>
      <c r="Z889" s="101"/>
      <c r="AA889" s="101"/>
      <c r="AB889" s="101"/>
      <c r="AC889" s="101"/>
      <c r="AD889" s="101"/>
      <c r="AE889" s="102"/>
      <c r="AF889" s="102"/>
      <c r="AG889" s="102"/>
      <c r="AH889" s="102"/>
      <c r="AI889" s="102"/>
      <c r="AJ889" s="103"/>
      <c r="AK889" s="102"/>
      <c r="AL889" s="102"/>
      <c r="AM889" s="102"/>
      <c r="AN889" s="103"/>
      <c r="AO889" s="102"/>
      <c r="AP889" s="102"/>
      <c r="AQ889" s="102"/>
      <c r="AR889" s="103"/>
    </row>
    <row r="890" spans="1:44" s="104" customFormat="1" ht="6.75" customHeight="1">
      <c r="A890" s="101"/>
      <c r="B890" s="101"/>
      <c r="C890" s="101"/>
      <c r="D890" s="101"/>
      <c r="E890" s="101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101"/>
      <c r="Q890" s="101"/>
      <c r="R890" s="101"/>
      <c r="S890" s="101"/>
      <c r="T890" s="101"/>
      <c r="U890" s="101"/>
      <c r="V890" s="101"/>
      <c r="W890" s="101"/>
      <c r="X890" s="101"/>
      <c r="Y890" s="101"/>
      <c r="Z890" s="101"/>
      <c r="AA890" s="101"/>
      <c r="AB890" s="101"/>
      <c r="AC890" s="101"/>
      <c r="AD890" s="101"/>
      <c r="AE890" s="102"/>
      <c r="AF890" s="102"/>
      <c r="AG890" s="102"/>
      <c r="AH890" s="102"/>
      <c r="AI890" s="102"/>
      <c r="AJ890" s="103"/>
      <c r="AK890" s="102"/>
      <c r="AL890" s="102"/>
      <c r="AM890" s="102"/>
      <c r="AN890" s="103"/>
      <c r="AO890" s="102"/>
      <c r="AP890" s="102"/>
      <c r="AQ890" s="102"/>
      <c r="AR890" s="103"/>
    </row>
    <row r="891" spans="1:44" s="104" customFormat="1" ht="6.75" customHeight="1">
      <c r="A891" s="101"/>
      <c r="B891" s="101"/>
      <c r="C891" s="101"/>
      <c r="D891" s="101"/>
      <c r="E891" s="101"/>
      <c r="F891" s="101"/>
      <c r="G891" s="101"/>
      <c r="H891" s="101"/>
      <c r="I891" s="101"/>
      <c r="J891" s="101"/>
      <c r="K891" s="101"/>
      <c r="L891" s="101"/>
      <c r="M891" s="101"/>
      <c r="N891" s="101"/>
      <c r="O891" s="101"/>
      <c r="P891" s="101"/>
      <c r="Q891" s="101"/>
      <c r="R891" s="101"/>
      <c r="S891" s="101"/>
      <c r="T891" s="101"/>
      <c r="U891" s="101"/>
      <c r="V891" s="101"/>
      <c r="W891" s="101"/>
      <c r="X891" s="101"/>
      <c r="Y891" s="101"/>
      <c r="Z891" s="101"/>
      <c r="AA891" s="101"/>
      <c r="AB891" s="101"/>
      <c r="AC891" s="101"/>
      <c r="AD891" s="101"/>
      <c r="AE891" s="102"/>
      <c r="AF891" s="102"/>
      <c r="AG891" s="102"/>
      <c r="AH891" s="102"/>
      <c r="AI891" s="102"/>
      <c r="AJ891" s="103"/>
      <c r="AK891" s="102"/>
      <c r="AL891" s="102"/>
      <c r="AM891" s="102"/>
      <c r="AN891" s="103"/>
      <c r="AO891" s="102"/>
      <c r="AP891" s="102"/>
      <c r="AQ891" s="102"/>
      <c r="AR891" s="103"/>
    </row>
    <row r="892" spans="1:44" s="104" customFormat="1" ht="6.75" customHeight="1">
      <c r="A892" s="101"/>
      <c r="B892" s="101"/>
      <c r="C892" s="101"/>
      <c r="D892" s="101"/>
      <c r="E892" s="101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101"/>
      <c r="Q892" s="101"/>
      <c r="R892" s="101"/>
      <c r="S892" s="101"/>
      <c r="T892" s="101"/>
      <c r="U892" s="101"/>
      <c r="V892" s="101"/>
      <c r="W892" s="101"/>
      <c r="X892" s="101"/>
      <c r="Y892" s="101"/>
      <c r="Z892" s="101"/>
      <c r="AA892" s="101"/>
      <c r="AB892" s="101"/>
      <c r="AC892" s="101"/>
      <c r="AD892" s="101"/>
      <c r="AE892" s="102"/>
      <c r="AF892" s="102"/>
      <c r="AG892" s="102"/>
      <c r="AH892" s="102"/>
      <c r="AI892" s="102"/>
      <c r="AJ892" s="103"/>
      <c r="AK892" s="102"/>
      <c r="AL892" s="102"/>
      <c r="AM892" s="102"/>
      <c r="AN892" s="103"/>
      <c r="AO892" s="102"/>
      <c r="AP892" s="102"/>
      <c r="AQ892" s="102"/>
      <c r="AR892" s="103"/>
    </row>
    <row r="893" spans="1:44" s="104" customFormat="1" ht="6.75" customHeight="1">
      <c r="A893" s="101"/>
      <c r="B893" s="101"/>
      <c r="C893" s="101"/>
      <c r="D893" s="101"/>
      <c r="E893" s="101"/>
      <c r="F893" s="101"/>
      <c r="G893" s="101"/>
      <c r="H893" s="101"/>
      <c r="I893" s="101"/>
      <c r="J893" s="101"/>
      <c r="K893" s="101"/>
      <c r="L893" s="101"/>
      <c r="M893" s="101"/>
      <c r="N893" s="101"/>
      <c r="O893" s="101"/>
      <c r="P893" s="101"/>
      <c r="Q893" s="101"/>
      <c r="R893" s="101"/>
      <c r="S893" s="101"/>
      <c r="T893" s="101"/>
      <c r="U893" s="101"/>
      <c r="V893" s="101"/>
      <c r="W893" s="101"/>
      <c r="X893" s="101"/>
      <c r="Y893" s="101"/>
      <c r="Z893" s="101"/>
      <c r="AA893" s="101"/>
      <c r="AB893" s="101"/>
      <c r="AC893" s="101"/>
      <c r="AD893" s="101"/>
      <c r="AE893" s="102"/>
      <c r="AF893" s="102"/>
      <c r="AG893" s="102"/>
      <c r="AH893" s="102"/>
      <c r="AI893" s="102"/>
      <c r="AJ893" s="103"/>
      <c r="AK893" s="102"/>
      <c r="AL893" s="102"/>
      <c r="AM893" s="102"/>
      <c r="AN893" s="103"/>
      <c r="AO893" s="102"/>
      <c r="AP893" s="102"/>
      <c r="AQ893" s="102"/>
      <c r="AR893" s="103"/>
    </row>
    <row r="894" spans="1:44" s="104" customFormat="1" ht="6.75" customHeight="1">
      <c r="A894" s="101"/>
      <c r="B894" s="101"/>
      <c r="C894" s="101"/>
      <c r="D894" s="101"/>
      <c r="E894" s="101"/>
      <c r="F894" s="101"/>
      <c r="G894" s="101"/>
      <c r="H894" s="101"/>
      <c r="I894" s="101"/>
      <c r="J894" s="101"/>
      <c r="K894" s="101"/>
      <c r="L894" s="101"/>
      <c r="M894" s="101"/>
      <c r="N894" s="101"/>
      <c r="O894" s="101"/>
      <c r="P894" s="101"/>
      <c r="Q894" s="101"/>
      <c r="R894" s="101"/>
      <c r="S894" s="101"/>
      <c r="T894" s="101"/>
      <c r="U894" s="101"/>
      <c r="V894" s="101"/>
      <c r="W894" s="101"/>
      <c r="X894" s="101"/>
      <c r="Y894" s="101"/>
      <c r="Z894" s="101"/>
      <c r="AA894" s="101"/>
      <c r="AB894" s="101"/>
      <c r="AC894" s="101"/>
      <c r="AD894" s="101"/>
      <c r="AE894" s="102"/>
      <c r="AF894" s="102"/>
      <c r="AG894" s="102"/>
      <c r="AH894" s="102"/>
      <c r="AI894" s="102"/>
      <c r="AJ894" s="103"/>
      <c r="AK894" s="102"/>
      <c r="AL894" s="102"/>
      <c r="AM894" s="102"/>
      <c r="AN894" s="103"/>
      <c r="AO894" s="102"/>
      <c r="AP894" s="102"/>
      <c r="AQ894" s="102"/>
      <c r="AR894" s="103"/>
    </row>
    <row r="895" spans="1:44" s="104" customFormat="1" ht="6.75" customHeight="1">
      <c r="A895" s="101"/>
      <c r="B895" s="101"/>
      <c r="C895" s="101"/>
      <c r="D895" s="101"/>
      <c r="E895" s="101"/>
      <c r="F895" s="101"/>
      <c r="G895" s="101"/>
      <c r="H895" s="101"/>
      <c r="I895" s="101"/>
      <c r="J895" s="101"/>
      <c r="K895" s="101"/>
      <c r="L895" s="101"/>
      <c r="M895" s="101"/>
      <c r="N895" s="101"/>
      <c r="O895" s="101"/>
      <c r="P895" s="101"/>
      <c r="Q895" s="101"/>
      <c r="R895" s="101"/>
      <c r="S895" s="101"/>
      <c r="T895" s="101"/>
      <c r="U895" s="101"/>
      <c r="V895" s="101"/>
      <c r="W895" s="101"/>
      <c r="X895" s="101"/>
      <c r="Y895" s="101"/>
      <c r="Z895" s="101"/>
      <c r="AA895" s="101"/>
      <c r="AB895" s="101"/>
      <c r="AC895" s="101"/>
      <c r="AD895" s="101"/>
      <c r="AE895" s="102"/>
      <c r="AF895" s="102"/>
      <c r="AG895" s="102"/>
      <c r="AH895" s="102"/>
      <c r="AI895" s="102"/>
      <c r="AJ895" s="103"/>
      <c r="AK895" s="102"/>
      <c r="AL895" s="102"/>
      <c r="AM895" s="102"/>
      <c r="AN895" s="103"/>
      <c r="AO895" s="102"/>
      <c r="AP895" s="102"/>
      <c r="AQ895" s="102"/>
      <c r="AR895" s="103"/>
    </row>
    <row r="896" spans="1:44" s="104" customFormat="1" ht="6.75" customHeight="1">
      <c r="A896" s="101"/>
      <c r="B896" s="101"/>
      <c r="C896" s="101"/>
      <c r="D896" s="101"/>
      <c r="E896" s="101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101"/>
      <c r="Q896" s="101"/>
      <c r="R896" s="101"/>
      <c r="S896" s="101"/>
      <c r="T896" s="101"/>
      <c r="U896" s="101"/>
      <c r="V896" s="101"/>
      <c r="W896" s="101"/>
      <c r="X896" s="101"/>
      <c r="Y896" s="101"/>
      <c r="Z896" s="101"/>
      <c r="AA896" s="101"/>
      <c r="AB896" s="101"/>
      <c r="AC896" s="101"/>
      <c r="AD896" s="101"/>
      <c r="AE896" s="102"/>
      <c r="AF896" s="102"/>
      <c r="AG896" s="102"/>
      <c r="AH896" s="102"/>
      <c r="AI896" s="102"/>
      <c r="AJ896" s="103"/>
      <c r="AK896" s="102"/>
      <c r="AL896" s="102"/>
      <c r="AM896" s="102"/>
      <c r="AN896" s="103"/>
      <c r="AO896" s="102"/>
      <c r="AP896" s="102"/>
      <c r="AQ896" s="102"/>
      <c r="AR896" s="103"/>
    </row>
    <row r="897" spans="1:44" s="104" customFormat="1" ht="6.75" customHeight="1">
      <c r="A897" s="101"/>
      <c r="B897" s="101"/>
      <c r="C897" s="101"/>
      <c r="D897" s="101"/>
      <c r="E897" s="10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101"/>
      <c r="S897" s="101"/>
      <c r="T897" s="101"/>
      <c r="U897" s="101"/>
      <c r="V897" s="101"/>
      <c r="W897" s="101"/>
      <c r="X897" s="101"/>
      <c r="Y897" s="101"/>
      <c r="Z897" s="101"/>
      <c r="AA897" s="101"/>
      <c r="AB897" s="101"/>
      <c r="AC897" s="101"/>
      <c r="AD897" s="101"/>
      <c r="AE897" s="102"/>
      <c r="AF897" s="102"/>
      <c r="AG897" s="102"/>
      <c r="AH897" s="102"/>
      <c r="AI897" s="102"/>
      <c r="AJ897" s="103"/>
      <c r="AK897" s="102"/>
      <c r="AL897" s="102"/>
      <c r="AM897" s="102"/>
      <c r="AN897" s="103"/>
      <c r="AO897" s="102"/>
      <c r="AP897" s="102"/>
      <c r="AQ897" s="102"/>
      <c r="AR897" s="103"/>
    </row>
    <row r="898" spans="1:44" s="104" customFormat="1" ht="6.75" customHeight="1">
      <c r="A898" s="101"/>
      <c r="B898" s="101"/>
      <c r="C898" s="101"/>
      <c r="D898" s="101"/>
      <c r="E898" s="101"/>
      <c r="F898" s="101"/>
      <c r="G898" s="101"/>
      <c r="H898" s="101"/>
      <c r="I898" s="101"/>
      <c r="J898" s="101"/>
      <c r="K898" s="101"/>
      <c r="L898" s="101"/>
      <c r="M898" s="101"/>
      <c r="N898" s="101"/>
      <c r="O898" s="101"/>
      <c r="P898" s="101"/>
      <c r="Q898" s="101"/>
      <c r="R898" s="101"/>
      <c r="S898" s="101"/>
      <c r="T898" s="101"/>
      <c r="U898" s="101"/>
      <c r="V898" s="101"/>
      <c r="W898" s="101"/>
      <c r="X898" s="101"/>
      <c r="Y898" s="101"/>
      <c r="Z898" s="101"/>
      <c r="AA898" s="101"/>
      <c r="AB898" s="101"/>
      <c r="AC898" s="101"/>
      <c r="AD898" s="101"/>
      <c r="AE898" s="102"/>
      <c r="AF898" s="102"/>
      <c r="AG898" s="102"/>
      <c r="AH898" s="102"/>
      <c r="AI898" s="102"/>
      <c r="AJ898" s="103"/>
      <c r="AK898" s="102"/>
      <c r="AL898" s="102"/>
      <c r="AM898" s="102"/>
      <c r="AN898" s="103"/>
      <c r="AO898" s="102"/>
      <c r="AP898" s="102"/>
      <c r="AQ898" s="102"/>
      <c r="AR898" s="103"/>
    </row>
    <row r="899" spans="1:44" s="104" customFormat="1" ht="6.75" customHeight="1">
      <c r="A899" s="101"/>
      <c r="B899" s="101"/>
      <c r="C899" s="101"/>
      <c r="D899" s="101"/>
      <c r="E899" s="101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1"/>
      <c r="Q899" s="101"/>
      <c r="R899" s="101"/>
      <c r="S899" s="101"/>
      <c r="T899" s="101"/>
      <c r="U899" s="101"/>
      <c r="V899" s="101"/>
      <c r="W899" s="101"/>
      <c r="X899" s="101"/>
      <c r="Y899" s="101"/>
      <c r="Z899" s="101"/>
      <c r="AA899" s="101"/>
      <c r="AB899" s="101"/>
      <c r="AC899" s="101"/>
      <c r="AD899" s="101"/>
      <c r="AE899" s="102"/>
      <c r="AF899" s="102"/>
      <c r="AG899" s="102"/>
      <c r="AH899" s="102"/>
      <c r="AI899" s="102"/>
      <c r="AJ899" s="103"/>
      <c r="AK899" s="102"/>
      <c r="AL899" s="102"/>
      <c r="AM899" s="102"/>
      <c r="AN899" s="103"/>
      <c r="AO899" s="102"/>
      <c r="AP899" s="102"/>
      <c r="AQ899" s="102"/>
      <c r="AR899" s="103"/>
    </row>
    <row r="900" spans="1:44" s="104" customFormat="1" ht="6.75" customHeight="1">
      <c r="A900" s="101"/>
      <c r="B900" s="101"/>
      <c r="C900" s="101"/>
      <c r="D900" s="101"/>
      <c r="E900" s="101"/>
      <c r="F900" s="101"/>
      <c r="G900" s="101"/>
      <c r="H900" s="101"/>
      <c r="I900" s="101"/>
      <c r="J900" s="101"/>
      <c r="K900" s="101"/>
      <c r="L900" s="101"/>
      <c r="M900" s="101"/>
      <c r="N900" s="101"/>
      <c r="O900" s="101"/>
      <c r="P900" s="101"/>
      <c r="Q900" s="101"/>
      <c r="R900" s="101"/>
      <c r="S900" s="101"/>
      <c r="T900" s="101"/>
      <c r="U900" s="101"/>
      <c r="V900" s="101"/>
      <c r="W900" s="101"/>
      <c r="X900" s="101"/>
      <c r="Y900" s="101"/>
      <c r="Z900" s="101"/>
      <c r="AA900" s="101"/>
      <c r="AB900" s="101"/>
      <c r="AC900" s="101"/>
      <c r="AD900" s="101"/>
      <c r="AE900" s="102"/>
      <c r="AF900" s="102"/>
      <c r="AG900" s="102"/>
      <c r="AH900" s="102"/>
      <c r="AI900" s="102"/>
      <c r="AJ900" s="103"/>
      <c r="AK900" s="102"/>
      <c r="AL900" s="102"/>
      <c r="AM900" s="102"/>
      <c r="AN900" s="103"/>
      <c r="AO900" s="102"/>
      <c r="AP900" s="102"/>
      <c r="AQ900" s="102"/>
      <c r="AR900" s="103"/>
    </row>
    <row r="901" spans="1:44" s="104" customFormat="1" ht="6.75" customHeight="1">
      <c r="A901" s="101"/>
      <c r="B901" s="101"/>
      <c r="C901" s="101"/>
      <c r="D901" s="101"/>
      <c r="E901" s="101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101"/>
      <c r="Q901" s="101"/>
      <c r="R901" s="101"/>
      <c r="S901" s="101"/>
      <c r="T901" s="101"/>
      <c r="U901" s="101"/>
      <c r="V901" s="101"/>
      <c r="W901" s="101"/>
      <c r="X901" s="101"/>
      <c r="Y901" s="101"/>
      <c r="Z901" s="101"/>
      <c r="AA901" s="101"/>
      <c r="AB901" s="101"/>
      <c r="AC901" s="101"/>
      <c r="AD901" s="101"/>
      <c r="AE901" s="102"/>
      <c r="AF901" s="102"/>
      <c r="AG901" s="102"/>
      <c r="AH901" s="102"/>
      <c r="AI901" s="102"/>
      <c r="AJ901" s="103"/>
      <c r="AK901" s="102"/>
      <c r="AL901" s="102"/>
      <c r="AM901" s="102"/>
      <c r="AN901" s="103"/>
      <c r="AO901" s="102"/>
      <c r="AP901" s="102"/>
      <c r="AQ901" s="102"/>
      <c r="AR901" s="103"/>
    </row>
    <row r="902" spans="1:44" s="104" customFormat="1" ht="6.75" customHeight="1">
      <c r="A902" s="101"/>
      <c r="B902" s="101"/>
      <c r="C902" s="101"/>
      <c r="D902" s="101"/>
      <c r="E902" s="101"/>
      <c r="F902" s="101"/>
      <c r="G902" s="101"/>
      <c r="H902" s="101"/>
      <c r="I902" s="101"/>
      <c r="J902" s="101"/>
      <c r="K902" s="101"/>
      <c r="L902" s="101"/>
      <c r="M902" s="101"/>
      <c r="N902" s="101"/>
      <c r="O902" s="101"/>
      <c r="P902" s="101"/>
      <c r="Q902" s="101"/>
      <c r="R902" s="101"/>
      <c r="S902" s="101"/>
      <c r="T902" s="101"/>
      <c r="U902" s="101"/>
      <c r="V902" s="101"/>
      <c r="W902" s="101"/>
      <c r="X902" s="101"/>
      <c r="Y902" s="101"/>
      <c r="Z902" s="101"/>
      <c r="AA902" s="101"/>
      <c r="AB902" s="101"/>
      <c r="AC902" s="101"/>
      <c r="AD902" s="101"/>
      <c r="AE902" s="102"/>
      <c r="AF902" s="102"/>
      <c r="AG902" s="102"/>
      <c r="AH902" s="102"/>
      <c r="AI902" s="102"/>
      <c r="AJ902" s="103"/>
      <c r="AK902" s="102"/>
      <c r="AL902" s="102"/>
      <c r="AM902" s="102"/>
      <c r="AN902" s="103"/>
      <c r="AO902" s="102"/>
      <c r="AP902" s="102"/>
      <c r="AQ902" s="102"/>
      <c r="AR902" s="103"/>
    </row>
    <row r="903" spans="1:44" s="104" customFormat="1" ht="6.75" customHeight="1">
      <c r="A903" s="101"/>
      <c r="B903" s="101"/>
      <c r="C903" s="101"/>
      <c r="D903" s="101"/>
      <c r="E903" s="101"/>
      <c r="F903" s="101"/>
      <c r="G903" s="101"/>
      <c r="H903" s="101"/>
      <c r="I903" s="101"/>
      <c r="J903" s="101"/>
      <c r="K903" s="101"/>
      <c r="L903" s="101"/>
      <c r="M903" s="101"/>
      <c r="N903" s="101"/>
      <c r="O903" s="101"/>
      <c r="P903" s="101"/>
      <c r="Q903" s="101"/>
      <c r="R903" s="101"/>
      <c r="S903" s="101"/>
      <c r="T903" s="101"/>
      <c r="U903" s="101"/>
      <c r="V903" s="101"/>
      <c r="W903" s="101"/>
      <c r="X903" s="101"/>
      <c r="Y903" s="101"/>
      <c r="Z903" s="101"/>
      <c r="AA903" s="101"/>
      <c r="AB903" s="101"/>
      <c r="AC903" s="101"/>
      <c r="AD903" s="101"/>
      <c r="AE903" s="102"/>
      <c r="AF903" s="102"/>
      <c r="AG903" s="102"/>
      <c r="AH903" s="102"/>
      <c r="AI903" s="102"/>
      <c r="AJ903" s="103"/>
      <c r="AK903" s="102"/>
      <c r="AL903" s="102"/>
      <c r="AM903" s="102"/>
      <c r="AN903" s="103"/>
      <c r="AO903" s="102"/>
      <c r="AP903" s="102"/>
      <c r="AQ903" s="102"/>
      <c r="AR903" s="103"/>
    </row>
    <row r="904" spans="1:44" s="104" customFormat="1" ht="6.75" customHeight="1">
      <c r="A904" s="101"/>
      <c r="B904" s="101"/>
      <c r="C904" s="101"/>
      <c r="D904" s="101"/>
      <c r="E904" s="101"/>
      <c r="F904" s="101"/>
      <c r="G904" s="101"/>
      <c r="H904" s="101"/>
      <c r="I904" s="101"/>
      <c r="J904" s="101"/>
      <c r="K904" s="101"/>
      <c r="L904" s="101"/>
      <c r="M904" s="101"/>
      <c r="N904" s="101"/>
      <c r="O904" s="101"/>
      <c r="P904" s="101"/>
      <c r="Q904" s="101"/>
      <c r="R904" s="101"/>
      <c r="S904" s="101"/>
      <c r="T904" s="101"/>
      <c r="U904" s="101"/>
      <c r="V904" s="101"/>
      <c r="W904" s="101"/>
      <c r="X904" s="101"/>
      <c r="Y904" s="101"/>
      <c r="Z904" s="101"/>
      <c r="AA904" s="101"/>
      <c r="AB904" s="101"/>
      <c r="AC904" s="101"/>
      <c r="AD904" s="101"/>
      <c r="AE904" s="102"/>
      <c r="AF904" s="102"/>
      <c r="AG904" s="102"/>
      <c r="AH904" s="102"/>
      <c r="AI904" s="102"/>
      <c r="AJ904" s="103"/>
      <c r="AK904" s="102"/>
      <c r="AL904" s="102"/>
      <c r="AM904" s="102"/>
      <c r="AN904" s="103"/>
      <c r="AO904" s="102"/>
      <c r="AP904" s="102"/>
      <c r="AQ904" s="102"/>
      <c r="AR904" s="103"/>
    </row>
    <row r="905" spans="1:44" s="104" customFormat="1" ht="6.75" customHeight="1">
      <c r="A905" s="101"/>
      <c r="B905" s="101"/>
      <c r="C905" s="101"/>
      <c r="D905" s="101"/>
      <c r="E905" s="101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1"/>
      <c r="Q905" s="101"/>
      <c r="R905" s="101"/>
      <c r="S905" s="101"/>
      <c r="T905" s="101"/>
      <c r="U905" s="101"/>
      <c r="V905" s="101"/>
      <c r="W905" s="101"/>
      <c r="X905" s="101"/>
      <c r="Y905" s="101"/>
      <c r="Z905" s="101"/>
      <c r="AA905" s="101"/>
      <c r="AB905" s="101"/>
      <c r="AC905" s="101"/>
      <c r="AD905" s="101"/>
      <c r="AE905" s="102"/>
      <c r="AF905" s="102"/>
      <c r="AG905" s="102"/>
      <c r="AH905" s="102"/>
      <c r="AI905" s="102"/>
      <c r="AJ905" s="103"/>
      <c r="AK905" s="102"/>
      <c r="AL905" s="102"/>
      <c r="AM905" s="102"/>
      <c r="AN905" s="103"/>
      <c r="AO905" s="102"/>
      <c r="AP905" s="102"/>
      <c r="AQ905" s="102"/>
      <c r="AR905" s="103"/>
    </row>
    <row r="906" spans="1:44" s="104" customFormat="1" ht="6.75" customHeight="1">
      <c r="A906" s="101"/>
      <c r="B906" s="101"/>
      <c r="C906" s="101"/>
      <c r="D906" s="101"/>
      <c r="E906" s="101"/>
      <c r="F906" s="101"/>
      <c r="G906" s="101"/>
      <c r="H906" s="101"/>
      <c r="I906" s="101"/>
      <c r="J906" s="101"/>
      <c r="K906" s="101"/>
      <c r="L906" s="101"/>
      <c r="M906" s="101"/>
      <c r="N906" s="101"/>
      <c r="O906" s="101"/>
      <c r="P906" s="101"/>
      <c r="Q906" s="101"/>
      <c r="R906" s="101"/>
      <c r="S906" s="101"/>
      <c r="T906" s="101"/>
      <c r="U906" s="101"/>
      <c r="V906" s="101"/>
      <c r="W906" s="101"/>
      <c r="X906" s="101"/>
      <c r="Y906" s="101"/>
      <c r="Z906" s="101"/>
      <c r="AA906" s="101"/>
      <c r="AB906" s="101"/>
      <c r="AC906" s="101"/>
      <c r="AD906" s="101"/>
      <c r="AE906" s="102"/>
      <c r="AF906" s="102"/>
      <c r="AG906" s="102"/>
      <c r="AH906" s="102"/>
      <c r="AI906" s="102"/>
      <c r="AJ906" s="103"/>
      <c r="AK906" s="102"/>
      <c r="AL906" s="102"/>
      <c r="AM906" s="102"/>
      <c r="AN906" s="103"/>
      <c r="AO906" s="102"/>
      <c r="AP906" s="102"/>
      <c r="AQ906" s="102"/>
      <c r="AR906" s="103"/>
    </row>
    <row r="907" spans="1:44" s="104" customFormat="1" ht="6.75" customHeight="1">
      <c r="A907" s="101"/>
      <c r="B907" s="101"/>
      <c r="C907" s="101"/>
      <c r="D907" s="101"/>
      <c r="E907" s="101"/>
      <c r="F907" s="101"/>
      <c r="G907" s="101"/>
      <c r="H907" s="101"/>
      <c r="I907" s="101"/>
      <c r="J907" s="101"/>
      <c r="K907" s="101"/>
      <c r="L907" s="101"/>
      <c r="M907" s="101"/>
      <c r="N907" s="101"/>
      <c r="O907" s="101"/>
      <c r="P907" s="101"/>
      <c r="Q907" s="101"/>
      <c r="R907" s="101"/>
      <c r="S907" s="101"/>
      <c r="T907" s="101"/>
      <c r="U907" s="101"/>
      <c r="V907" s="101"/>
      <c r="W907" s="101"/>
      <c r="X907" s="101"/>
      <c r="Y907" s="101"/>
      <c r="Z907" s="101"/>
      <c r="AA907" s="101"/>
      <c r="AB907" s="101"/>
      <c r="AC907" s="101"/>
      <c r="AD907" s="101"/>
      <c r="AE907" s="102"/>
      <c r="AF907" s="102"/>
      <c r="AG907" s="102"/>
      <c r="AH907" s="102"/>
      <c r="AI907" s="102"/>
      <c r="AJ907" s="103"/>
      <c r="AK907" s="102"/>
      <c r="AL907" s="102"/>
      <c r="AM907" s="102"/>
      <c r="AN907" s="103"/>
      <c r="AO907" s="102"/>
      <c r="AP907" s="102"/>
      <c r="AQ907" s="102"/>
      <c r="AR907" s="103"/>
    </row>
    <row r="908" spans="1:44" s="104" customFormat="1" ht="6.75" customHeight="1">
      <c r="A908" s="101"/>
      <c r="B908" s="101"/>
      <c r="C908" s="101"/>
      <c r="D908" s="101"/>
      <c r="E908" s="101"/>
      <c r="F908" s="101"/>
      <c r="G908" s="101"/>
      <c r="H908" s="101"/>
      <c r="I908" s="101"/>
      <c r="J908" s="101"/>
      <c r="K908" s="101"/>
      <c r="L908" s="101"/>
      <c r="M908" s="101"/>
      <c r="N908" s="101"/>
      <c r="O908" s="101"/>
      <c r="P908" s="101"/>
      <c r="Q908" s="101"/>
      <c r="R908" s="101"/>
      <c r="S908" s="101"/>
      <c r="T908" s="101"/>
      <c r="U908" s="101"/>
      <c r="V908" s="101"/>
      <c r="W908" s="101"/>
      <c r="X908" s="101"/>
      <c r="Y908" s="101"/>
      <c r="Z908" s="101"/>
      <c r="AA908" s="101"/>
      <c r="AB908" s="101"/>
      <c r="AC908" s="101"/>
      <c r="AD908" s="101"/>
      <c r="AE908" s="102"/>
      <c r="AF908" s="102"/>
      <c r="AG908" s="102"/>
      <c r="AH908" s="102"/>
      <c r="AI908" s="102"/>
      <c r="AJ908" s="103"/>
      <c r="AK908" s="102"/>
      <c r="AL908" s="102"/>
      <c r="AM908" s="102"/>
      <c r="AN908" s="103"/>
      <c r="AO908" s="102"/>
      <c r="AP908" s="102"/>
      <c r="AQ908" s="102"/>
      <c r="AR908" s="103"/>
    </row>
    <row r="909" spans="1:44" s="104" customFormat="1" ht="6.75" customHeight="1">
      <c r="A909" s="101"/>
      <c r="B909" s="101"/>
      <c r="C909" s="101"/>
      <c r="D909" s="101"/>
      <c r="E909" s="101"/>
      <c r="F909" s="101"/>
      <c r="G909" s="101"/>
      <c r="H909" s="101"/>
      <c r="I909" s="101"/>
      <c r="J909" s="101"/>
      <c r="K909" s="101"/>
      <c r="L909" s="101"/>
      <c r="M909" s="101"/>
      <c r="N909" s="101"/>
      <c r="O909" s="101"/>
      <c r="P909" s="101"/>
      <c r="Q909" s="101"/>
      <c r="R909" s="101"/>
      <c r="S909" s="101"/>
      <c r="T909" s="101"/>
      <c r="U909" s="101"/>
      <c r="V909" s="101"/>
      <c r="W909" s="101"/>
      <c r="X909" s="101"/>
      <c r="Y909" s="101"/>
      <c r="Z909" s="101"/>
      <c r="AA909" s="101"/>
      <c r="AB909" s="101"/>
      <c r="AC909" s="101"/>
      <c r="AD909" s="101"/>
      <c r="AE909" s="102"/>
      <c r="AF909" s="102"/>
      <c r="AG909" s="102"/>
      <c r="AH909" s="102"/>
      <c r="AI909" s="102"/>
      <c r="AJ909" s="103"/>
      <c r="AK909" s="102"/>
      <c r="AL909" s="102"/>
      <c r="AM909" s="102"/>
      <c r="AN909" s="103"/>
      <c r="AO909" s="102"/>
      <c r="AP909" s="102"/>
      <c r="AQ909" s="102"/>
      <c r="AR909" s="103"/>
    </row>
    <row r="910" spans="1:44" s="104" customFormat="1" ht="6.75" customHeight="1">
      <c r="A910" s="101"/>
      <c r="B910" s="101"/>
      <c r="C910" s="101"/>
      <c r="D910" s="101"/>
      <c r="E910" s="10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101"/>
      <c r="S910" s="101"/>
      <c r="T910" s="101"/>
      <c r="U910" s="101"/>
      <c r="V910" s="101"/>
      <c r="W910" s="101"/>
      <c r="X910" s="101"/>
      <c r="Y910" s="101"/>
      <c r="Z910" s="101"/>
      <c r="AA910" s="101"/>
      <c r="AB910" s="101"/>
      <c r="AC910" s="101"/>
      <c r="AD910" s="101"/>
      <c r="AE910" s="102"/>
      <c r="AF910" s="102"/>
      <c r="AG910" s="102"/>
      <c r="AH910" s="102"/>
      <c r="AI910" s="102"/>
      <c r="AJ910" s="103"/>
      <c r="AK910" s="102"/>
      <c r="AL910" s="102"/>
      <c r="AM910" s="102"/>
      <c r="AN910" s="103"/>
      <c r="AO910" s="102"/>
      <c r="AP910" s="102"/>
      <c r="AQ910" s="102"/>
      <c r="AR910" s="103"/>
    </row>
    <row r="911" spans="1:44" s="104" customFormat="1" ht="6.75" customHeight="1">
      <c r="A911" s="101"/>
      <c r="B911" s="101"/>
      <c r="C911" s="101"/>
      <c r="D911" s="101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1"/>
      <c r="Z911" s="101"/>
      <c r="AA911" s="101"/>
      <c r="AB911" s="101"/>
      <c r="AC911" s="101"/>
      <c r="AD911" s="101"/>
      <c r="AE911" s="102"/>
      <c r="AF911" s="102"/>
      <c r="AG911" s="102"/>
      <c r="AH911" s="102"/>
      <c r="AI911" s="102"/>
      <c r="AJ911" s="103"/>
      <c r="AK911" s="102"/>
      <c r="AL911" s="102"/>
      <c r="AM911" s="102"/>
      <c r="AN911" s="103"/>
      <c r="AO911" s="102"/>
      <c r="AP911" s="102"/>
      <c r="AQ911" s="102"/>
      <c r="AR911" s="103"/>
    </row>
    <row r="912" spans="1:44" s="104" customFormat="1" ht="6.75" customHeight="1">
      <c r="A912" s="101"/>
      <c r="B912" s="101"/>
      <c r="C912" s="101"/>
      <c r="D912" s="101"/>
      <c r="E912" s="101"/>
      <c r="F912" s="101"/>
      <c r="G912" s="101"/>
      <c r="H912" s="101"/>
      <c r="I912" s="101"/>
      <c r="J912" s="101"/>
      <c r="K912" s="101"/>
      <c r="L912" s="101"/>
      <c r="M912" s="101"/>
      <c r="N912" s="101"/>
      <c r="O912" s="101"/>
      <c r="P912" s="101"/>
      <c r="Q912" s="101"/>
      <c r="R912" s="101"/>
      <c r="S912" s="101"/>
      <c r="T912" s="101"/>
      <c r="U912" s="101"/>
      <c r="V912" s="101"/>
      <c r="W912" s="101"/>
      <c r="X912" s="101"/>
      <c r="Y912" s="101"/>
      <c r="Z912" s="101"/>
      <c r="AA912" s="101"/>
      <c r="AB912" s="101"/>
      <c r="AC912" s="101"/>
      <c r="AD912" s="101"/>
      <c r="AE912" s="102"/>
      <c r="AF912" s="102"/>
      <c r="AG912" s="102"/>
      <c r="AH912" s="102"/>
      <c r="AI912" s="102"/>
      <c r="AJ912" s="103"/>
      <c r="AK912" s="102"/>
      <c r="AL912" s="102"/>
      <c r="AM912" s="102"/>
      <c r="AN912" s="103"/>
      <c r="AO912" s="102"/>
      <c r="AP912" s="102"/>
      <c r="AQ912" s="102"/>
      <c r="AR912" s="103"/>
    </row>
    <row r="913" spans="1:44" s="104" customFormat="1" ht="6.75" customHeight="1">
      <c r="A913" s="101"/>
      <c r="B913" s="101"/>
      <c r="C913" s="101"/>
      <c r="D913" s="101"/>
      <c r="E913" s="101"/>
      <c r="F913" s="101"/>
      <c r="G913" s="101"/>
      <c r="H913" s="101"/>
      <c r="I913" s="101"/>
      <c r="J913" s="101"/>
      <c r="K913" s="101"/>
      <c r="L913" s="101"/>
      <c r="M913" s="101"/>
      <c r="N913" s="101"/>
      <c r="O913" s="101"/>
      <c r="P913" s="101"/>
      <c r="Q913" s="101"/>
      <c r="R913" s="101"/>
      <c r="S913" s="101"/>
      <c r="T913" s="101"/>
      <c r="U913" s="101"/>
      <c r="V913" s="101"/>
      <c r="W913" s="101"/>
      <c r="X913" s="101"/>
      <c r="Y913" s="101"/>
      <c r="Z913" s="101"/>
      <c r="AA913" s="101"/>
      <c r="AB913" s="101"/>
      <c r="AC913" s="101"/>
      <c r="AD913" s="101"/>
      <c r="AE913" s="102"/>
      <c r="AF913" s="102"/>
      <c r="AG913" s="102"/>
      <c r="AH913" s="102"/>
      <c r="AI913" s="102"/>
      <c r="AJ913" s="103"/>
      <c r="AK913" s="102"/>
      <c r="AL913" s="102"/>
      <c r="AM913" s="102"/>
      <c r="AN913" s="103"/>
      <c r="AO913" s="102"/>
      <c r="AP913" s="102"/>
      <c r="AQ913" s="102"/>
      <c r="AR913" s="103"/>
    </row>
    <row r="914" spans="1:44" s="104" customFormat="1" ht="6.75" customHeight="1">
      <c r="A914" s="101"/>
      <c r="B914" s="101"/>
      <c r="C914" s="101"/>
      <c r="D914" s="101"/>
      <c r="E914" s="101"/>
      <c r="F914" s="101"/>
      <c r="G914" s="101"/>
      <c r="H914" s="101"/>
      <c r="I914" s="101"/>
      <c r="J914" s="101"/>
      <c r="K914" s="101"/>
      <c r="L914" s="101"/>
      <c r="M914" s="101"/>
      <c r="N914" s="101"/>
      <c r="O914" s="101"/>
      <c r="P914" s="101"/>
      <c r="Q914" s="101"/>
      <c r="R914" s="101"/>
      <c r="S914" s="101"/>
      <c r="T914" s="101"/>
      <c r="U914" s="101"/>
      <c r="V914" s="101"/>
      <c r="W914" s="101"/>
      <c r="X914" s="101"/>
      <c r="Y914" s="101"/>
      <c r="Z914" s="101"/>
      <c r="AA914" s="101"/>
      <c r="AB914" s="101"/>
      <c r="AC914" s="101"/>
      <c r="AD914" s="101"/>
      <c r="AE914" s="102"/>
      <c r="AF914" s="102"/>
      <c r="AG914" s="102"/>
      <c r="AH914" s="102"/>
      <c r="AI914" s="102"/>
      <c r="AJ914" s="103"/>
      <c r="AK914" s="102"/>
      <c r="AL914" s="102"/>
      <c r="AM914" s="102"/>
      <c r="AN914" s="103"/>
      <c r="AO914" s="102"/>
      <c r="AP914" s="102"/>
      <c r="AQ914" s="102"/>
      <c r="AR914" s="103"/>
    </row>
    <row r="915" spans="1:44" s="104" customFormat="1" ht="6.75" customHeight="1">
      <c r="A915" s="101"/>
      <c r="B915" s="101"/>
      <c r="C915" s="101"/>
      <c r="D915" s="101"/>
      <c r="E915" s="101"/>
      <c r="F915" s="101"/>
      <c r="G915" s="101"/>
      <c r="H915" s="101"/>
      <c r="I915" s="101"/>
      <c r="J915" s="101"/>
      <c r="K915" s="101"/>
      <c r="L915" s="101"/>
      <c r="M915" s="101"/>
      <c r="N915" s="101"/>
      <c r="O915" s="101"/>
      <c r="P915" s="101"/>
      <c r="Q915" s="101"/>
      <c r="R915" s="101"/>
      <c r="S915" s="101"/>
      <c r="T915" s="101"/>
      <c r="U915" s="101"/>
      <c r="V915" s="101"/>
      <c r="W915" s="101"/>
      <c r="X915" s="101"/>
      <c r="Y915" s="101"/>
      <c r="Z915" s="101"/>
      <c r="AA915" s="101"/>
      <c r="AB915" s="101"/>
      <c r="AC915" s="101"/>
      <c r="AD915" s="101"/>
      <c r="AE915" s="102"/>
      <c r="AF915" s="102"/>
      <c r="AG915" s="102"/>
      <c r="AH915" s="102"/>
      <c r="AI915" s="102"/>
      <c r="AJ915" s="103"/>
      <c r="AK915" s="102"/>
      <c r="AL915" s="102"/>
      <c r="AM915" s="102"/>
      <c r="AN915" s="103"/>
      <c r="AO915" s="102"/>
      <c r="AP915" s="102"/>
      <c r="AQ915" s="102"/>
      <c r="AR915" s="103"/>
    </row>
    <row r="916" spans="1:44" s="104" customFormat="1" ht="6.75" customHeight="1">
      <c r="A916" s="101"/>
      <c r="B916" s="101"/>
      <c r="C916" s="101"/>
      <c r="D916" s="101"/>
      <c r="E916" s="101"/>
      <c r="F916" s="101"/>
      <c r="G916" s="101"/>
      <c r="H916" s="101"/>
      <c r="I916" s="101"/>
      <c r="J916" s="101"/>
      <c r="K916" s="101"/>
      <c r="L916" s="101"/>
      <c r="M916" s="101"/>
      <c r="N916" s="101"/>
      <c r="O916" s="101"/>
      <c r="P916" s="101"/>
      <c r="Q916" s="101"/>
      <c r="R916" s="101"/>
      <c r="S916" s="101"/>
      <c r="T916" s="101"/>
      <c r="U916" s="101"/>
      <c r="V916" s="101"/>
      <c r="W916" s="101"/>
      <c r="X916" s="101"/>
      <c r="Y916" s="101"/>
      <c r="Z916" s="101"/>
      <c r="AA916" s="101"/>
      <c r="AB916" s="101"/>
      <c r="AC916" s="101"/>
      <c r="AD916" s="101"/>
      <c r="AE916" s="102"/>
      <c r="AF916" s="102"/>
      <c r="AG916" s="102"/>
      <c r="AH916" s="102"/>
      <c r="AI916" s="102"/>
      <c r="AJ916" s="103"/>
      <c r="AK916" s="102"/>
      <c r="AL916" s="102"/>
      <c r="AM916" s="102"/>
      <c r="AN916" s="103"/>
      <c r="AO916" s="102"/>
      <c r="AP916" s="102"/>
      <c r="AQ916" s="102"/>
      <c r="AR916" s="103"/>
    </row>
    <row r="917" spans="1:44" s="104" customFormat="1" ht="6.75" customHeight="1">
      <c r="A917" s="101"/>
      <c r="B917" s="101"/>
      <c r="C917" s="101"/>
      <c r="D917" s="101"/>
      <c r="E917" s="101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101"/>
      <c r="Q917" s="101"/>
      <c r="R917" s="101"/>
      <c r="S917" s="101"/>
      <c r="T917" s="101"/>
      <c r="U917" s="101"/>
      <c r="V917" s="101"/>
      <c r="W917" s="101"/>
      <c r="X917" s="101"/>
      <c r="Y917" s="101"/>
      <c r="Z917" s="101"/>
      <c r="AA917" s="101"/>
      <c r="AB917" s="101"/>
      <c r="AC917" s="101"/>
      <c r="AD917" s="101"/>
      <c r="AE917" s="102"/>
      <c r="AF917" s="102"/>
      <c r="AG917" s="102"/>
      <c r="AH917" s="102"/>
      <c r="AI917" s="102"/>
      <c r="AJ917" s="103"/>
      <c r="AK917" s="102"/>
      <c r="AL917" s="102"/>
      <c r="AM917" s="102"/>
      <c r="AN917" s="103"/>
      <c r="AO917" s="102"/>
      <c r="AP917" s="102"/>
      <c r="AQ917" s="102"/>
      <c r="AR917" s="103"/>
    </row>
    <row r="918" spans="1:44" s="104" customFormat="1" ht="6.75" customHeight="1">
      <c r="A918" s="101"/>
      <c r="B918" s="101"/>
      <c r="C918" s="101"/>
      <c r="D918" s="101"/>
      <c r="E918" s="101"/>
      <c r="F918" s="101"/>
      <c r="G918" s="101"/>
      <c r="H918" s="101"/>
      <c r="I918" s="101"/>
      <c r="J918" s="101"/>
      <c r="K918" s="101"/>
      <c r="L918" s="101"/>
      <c r="M918" s="101"/>
      <c r="N918" s="101"/>
      <c r="O918" s="101"/>
      <c r="P918" s="101"/>
      <c r="Q918" s="101"/>
      <c r="R918" s="101"/>
      <c r="S918" s="101"/>
      <c r="T918" s="101"/>
      <c r="U918" s="101"/>
      <c r="V918" s="101"/>
      <c r="W918" s="101"/>
      <c r="X918" s="101"/>
      <c r="Y918" s="101"/>
      <c r="Z918" s="101"/>
      <c r="AA918" s="101"/>
      <c r="AB918" s="101"/>
      <c r="AC918" s="101"/>
      <c r="AD918" s="101"/>
      <c r="AE918" s="102"/>
      <c r="AF918" s="102"/>
      <c r="AG918" s="102"/>
      <c r="AH918" s="102"/>
      <c r="AI918" s="102"/>
      <c r="AJ918" s="103"/>
      <c r="AK918" s="102"/>
      <c r="AL918" s="102"/>
      <c r="AM918" s="102"/>
      <c r="AN918" s="103"/>
      <c r="AO918" s="102"/>
      <c r="AP918" s="102"/>
      <c r="AQ918" s="102"/>
      <c r="AR918" s="103"/>
    </row>
    <row r="919" spans="1:44" s="104" customFormat="1" ht="6.75" customHeight="1">
      <c r="A919" s="101"/>
      <c r="B919" s="101"/>
      <c r="C919" s="101"/>
      <c r="D919" s="101"/>
      <c r="E919" s="101"/>
      <c r="F919" s="101"/>
      <c r="G919" s="101"/>
      <c r="H919" s="101"/>
      <c r="I919" s="101"/>
      <c r="J919" s="101"/>
      <c r="K919" s="101"/>
      <c r="L919" s="101"/>
      <c r="M919" s="101"/>
      <c r="N919" s="101"/>
      <c r="O919" s="101"/>
      <c r="P919" s="101"/>
      <c r="Q919" s="101"/>
      <c r="R919" s="101"/>
      <c r="S919" s="101"/>
      <c r="T919" s="101"/>
      <c r="U919" s="101"/>
      <c r="V919" s="101"/>
      <c r="W919" s="101"/>
      <c r="X919" s="101"/>
      <c r="Y919" s="101"/>
      <c r="Z919" s="101"/>
      <c r="AA919" s="101"/>
      <c r="AB919" s="101"/>
      <c r="AC919" s="101"/>
      <c r="AD919" s="101"/>
      <c r="AE919" s="102"/>
      <c r="AF919" s="102"/>
      <c r="AG919" s="102"/>
      <c r="AH919" s="102"/>
      <c r="AI919" s="102"/>
      <c r="AJ919" s="103"/>
      <c r="AK919" s="102"/>
      <c r="AL919" s="102"/>
      <c r="AM919" s="102"/>
      <c r="AN919" s="103"/>
      <c r="AO919" s="102"/>
      <c r="AP919" s="102"/>
      <c r="AQ919" s="102"/>
      <c r="AR919" s="103"/>
    </row>
    <row r="920" spans="1:44" s="104" customFormat="1" ht="6.75" customHeight="1">
      <c r="A920" s="101"/>
      <c r="B920" s="101"/>
      <c r="C920" s="101"/>
      <c r="D920" s="101"/>
      <c r="E920" s="10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  <c r="Y920" s="101"/>
      <c r="Z920" s="101"/>
      <c r="AA920" s="101"/>
      <c r="AB920" s="101"/>
      <c r="AC920" s="101"/>
      <c r="AD920" s="101"/>
      <c r="AE920" s="102"/>
      <c r="AF920" s="102"/>
      <c r="AG920" s="102"/>
      <c r="AH920" s="102"/>
      <c r="AI920" s="102"/>
      <c r="AJ920" s="103"/>
      <c r="AK920" s="102"/>
      <c r="AL920" s="102"/>
      <c r="AM920" s="102"/>
      <c r="AN920" s="103"/>
      <c r="AO920" s="102"/>
      <c r="AP920" s="102"/>
      <c r="AQ920" s="102"/>
      <c r="AR920" s="103"/>
    </row>
    <row r="921" spans="1:44" s="104" customFormat="1" ht="6.75" customHeight="1">
      <c r="A921" s="101"/>
      <c r="B921" s="101"/>
      <c r="C921" s="101"/>
      <c r="D921" s="101"/>
      <c r="E921" s="101"/>
      <c r="F921" s="101"/>
      <c r="G921" s="101"/>
      <c r="H921" s="101"/>
      <c r="I921" s="101"/>
      <c r="J921" s="101"/>
      <c r="K921" s="101"/>
      <c r="L921" s="101"/>
      <c r="M921" s="101"/>
      <c r="N921" s="101"/>
      <c r="O921" s="101"/>
      <c r="P921" s="101"/>
      <c r="Q921" s="101"/>
      <c r="R921" s="101"/>
      <c r="S921" s="101"/>
      <c r="T921" s="101"/>
      <c r="U921" s="101"/>
      <c r="V921" s="101"/>
      <c r="W921" s="101"/>
      <c r="X921" s="101"/>
      <c r="Y921" s="101"/>
      <c r="Z921" s="101"/>
      <c r="AA921" s="101"/>
      <c r="AB921" s="101"/>
      <c r="AC921" s="101"/>
      <c r="AD921" s="101"/>
      <c r="AE921" s="102"/>
      <c r="AF921" s="102"/>
      <c r="AG921" s="102"/>
      <c r="AH921" s="102"/>
      <c r="AI921" s="102"/>
      <c r="AJ921" s="103"/>
      <c r="AK921" s="102"/>
      <c r="AL921" s="102"/>
      <c r="AM921" s="102"/>
      <c r="AN921" s="103"/>
      <c r="AO921" s="102"/>
      <c r="AP921" s="102"/>
      <c r="AQ921" s="102"/>
      <c r="AR921" s="103"/>
    </row>
    <row r="922" spans="1:44" s="104" customFormat="1" ht="6.75" customHeight="1">
      <c r="A922" s="101"/>
      <c r="B922" s="101"/>
      <c r="C922" s="101"/>
      <c r="D922" s="101"/>
      <c r="E922" s="101"/>
      <c r="F922" s="101"/>
      <c r="G922" s="101"/>
      <c r="H922" s="101"/>
      <c r="I922" s="101"/>
      <c r="J922" s="101"/>
      <c r="K922" s="101"/>
      <c r="L922" s="101"/>
      <c r="M922" s="101"/>
      <c r="N922" s="101"/>
      <c r="O922" s="101"/>
      <c r="P922" s="101"/>
      <c r="Q922" s="101"/>
      <c r="R922" s="101"/>
      <c r="S922" s="101"/>
      <c r="T922" s="101"/>
      <c r="U922" s="101"/>
      <c r="V922" s="101"/>
      <c r="W922" s="101"/>
      <c r="X922" s="101"/>
      <c r="Y922" s="101"/>
      <c r="Z922" s="101"/>
      <c r="AA922" s="101"/>
      <c r="AB922" s="101"/>
      <c r="AC922" s="101"/>
      <c r="AD922" s="101"/>
      <c r="AE922" s="102"/>
      <c r="AF922" s="102"/>
      <c r="AG922" s="102"/>
      <c r="AH922" s="102"/>
      <c r="AI922" s="102"/>
      <c r="AJ922" s="103"/>
      <c r="AK922" s="102"/>
      <c r="AL922" s="102"/>
      <c r="AM922" s="102"/>
      <c r="AN922" s="103"/>
      <c r="AO922" s="102"/>
      <c r="AP922" s="102"/>
      <c r="AQ922" s="102"/>
      <c r="AR922" s="103"/>
    </row>
    <row r="923" spans="1:44" s="104" customFormat="1" ht="6.75" customHeight="1">
      <c r="A923" s="101"/>
      <c r="B923" s="101"/>
      <c r="C923" s="101"/>
      <c r="D923" s="101"/>
      <c r="E923" s="101"/>
      <c r="F923" s="101"/>
      <c r="G923" s="101"/>
      <c r="H923" s="101"/>
      <c r="I923" s="101"/>
      <c r="J923" s="101"/>
      <c r="K923" s="101"/>
      <c r="L923" s="101"/>
      <c r="M923" s="101"/>
      <c r="N923" s="101"/>
      <c r="O923" s="101"/>
      <c r="P923" s="101"/>
      <c r="Q923" s="101"/>
      <c r="R923" s="101"/>
      <c r="S923" s="101"/>
      <c r="T923" s="101"/>
      <c r="U923" s="101"/>
      <c r="V923" s="101"/>
      <c r="W923" s="101"/>
      <c r="X923" s="101"/>
      <c r="Y923" s="101"/>
      <c r="Z923" s="101"/>
      <c r="AA923" s="101"/>
      <c r="AB923" s="101"/>
      <c r="AC923" s="101"/>
      <c r="AD923" s="101"/>
      <c r="AE923" s="102"/>
      <c r="AF923" s="102"/>
      <c r="AG923" s="102"/>
      <c r="AH923" s="102"/>
      <c r="AI923" s="102"/>
      <c r="AJ923" s="103"/>
      <c r="AK923" s="102"/>
      <c r="AL923" s="102"/>
      <c r="AM923" s="102"/>
      <c r="AN923" s="103"/>
      <c r="AO923" s="102"/>
      <c r="AP923" s="102"/>
      <c r="AQ923" s="102"/>
      <c r="AR923" s="103"/>
    </row>
    <row r="924" spans="1:44" s="104" customFormat="1" ht="6.75" customHeight="1">
      <c r="A924" s="101"/>
      <c r="B924" s="101"/>
      <c r="C924" s="101"/>
      <c r="D924" s="101"/>
      <c r="E924" s="101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101"/>
      <c r="Q924" s="101"/>
      <c r="R924" s="101"/>
      <c r="S924" s="101"/>
      <c r="T924" s="101"/>
      <c r="U924" s="101"/>
      <c r="V924" s="101"/>
      <c r="W924" s="101"/>
      <c r="X924" s="101"/>
      <c r="Y924" s="101"/>
      <c r="Z924" s="101"/>
      <c r="AA924" s="101"/>
      <c r="AB924" s="101"/>
      <c r="AC924" s="101"/>
      <c r="AD924" s="101"/>
      <c r="AE924" s="102"/>
      <c r="AF924" s="102"/>
      <c r="AG924" s="102"/>
      <c r="AH924" s="102"/>
      <c r="AI924" s="102"/>
      <c r="AJ924" s="103"/>
      <c r="AK924" s="102"/>
      <c r="AL924" s="102"/>
      <c r="AM924" s="102"/>
      <c r="AN924" s="103"/>
      <c r="AO924" s="102"/>
      <c r="AP924" s="102"/>
      <c r="AQ924" s="102"/>
      <c r="AR924" s="103"/>
    </row>
    <row r="925" spans="1:44" s="104" customFormat="1" ht="6.75" customHeight="1">
      <c r="A925" s="101"/>
      <c r="B925" s="101"/>
      <c r="C925" s="101"/>
      <c r="D925" s="101"/>
      <c r="E925" s="101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1"/>
      <c r="Q925" s="101"/>
      <c r="R925" s="101"/>
      <c r="S925" s="101"/>
      <c r="T925" s="101"/>
      <c r="U925" s="101"/>
      <c r="V925" s="101"/>
      <c r="W925" s="101"/>
      <c r="X925" s="101"/>
      <c r="Y925" s="101"/>
      <c r="Z925" s="101"/>
      <c r="AA925" s="101"/>
      <c r="AB925" s="101"/>
      <c r="AC925" s="101"/>
      <c r="AD925" s="101"/>
      <c r="AE925" s="102"/>
      <c r="AF925" s="102"/>
      <c r="AG925" s="102"/>
      <c r="AH925" s="102"/>
      <c r="AI925" s="102"/>
      <c r="AJ925" s="103"/>
      <c r="AK925" s="102"/>
      <c r="AL925" s="102"/>
      <c r="AM925" s="102"/>
      <c r="AN925" s="103"/>
      <c r="AO925" s="102"/>
      <c r="AP925" s="102"/>
      <c r="AQ925" s="102"/>
      <c r="AR925" s="103"/>
    </row>
    <row r="926" spans="1:44" s="104" customFormat="1" ht="6.75" customHeight="1">
      <c r="A926" s="101"/>
      <c r="B926" s="101"/>
      <c r="C926" s="101"/>
      <c r="D926" s="101"/>
      <c r="E926" s="101"/>
      <c r="F926" s="101"/>
      <c r="G926" s="101"/>
      <c r="H926" s="101"/>
      <c r="I926" s="101"/>
      <c r="J926" s="101"/>
      <c r="K926" s="101"/>
      <c r="L926" s="101"/>
      <c r="M926" s="101"/>
      <c r="N926" s="101"/>
      <c r="O926" s="101"/>
      <c r="P926" s="101"/>
      <c r="Q926" s="101"/>
      <c r="R926" s="101"/>
      <c r="S926" s="101"/>
      <c r="T926" s="101"/>
      <c r="U926" s="101"/>
      <c r="V926" s="101"/>
      <c r="W926" s="101"/>
      <c r="X926" s="101"/>
      <c r="Y926" s="101"/>
      <c r="Z926" s="101"/>
      <c r="AA926" s="101"/>
      <c r="AB926" s="101"/>
      <c r="AC926" s="101"/>
      <c r="AD926" s="101"/>
      <c r="AE926" s="102"/>
      <c r="AF926" s="102"/>
      <c r="AG926" s="102"/>
      <c r="AH926" s="102"/>
      <c r="AI926" s="102"/>
      <c r="AJ926" s="103"/>
      <c r="AK926" s="102"/>
      <c r="AL926" s="102"/>
      <c r="AM926" s="102"/>
      <c r="AN926" s="103"/>
      <c r="AO926" s="102"/>
      <c r="AP926" s="102"/>
      <c r="AQ926" s="102"/>
      <c r="AR926" s="103"/>
    </row>
    <row r="927" spans="1:44" s="104" customFormat="1" ht="6.75" customHeight="1">
      <c r="A927" s="101"/>
      <c r="B927" s="101"/>
      <c r="C927" s="101"/>
      <c r="D927" s="101"/>
      <c r="E927" s="101"/>
      <c r="F927" s="101"/>
      <c r="G927" s="101"/>
      <c r="H927" s="101"/>
      <c r="I927" s="101"/>
      <c r="J927" s="101"/>
      <c r="K927" s="101"/>
      <c r="L927" s="101"/>
      <c r="M927" s="101"/>
      <c r="N927" s="101"/>
      <c r="O927" s="101"/>
      <c r="P927" s="101"/>
      <c r="Q927" s="101"/>
      <c r="R927" s="101"/>
      <c r="S927" s="101"/>
      <c r="T927" s="101"/>
      <c r="U927" s="101"/>
      <c r="V927" s="101"/>
      <c r="W927" s="101"/>
      <c r="X927" s="101"/>
      <c r="Y927" s="101"/>
      <c r="Z927" s="101"/>
      <c r="AA927" s="101"/>
      <c r="AB927" s="101"/>
      <c r="AC927" s="101"/>
      <c r="AD927" s="101"/>
      <c r="AE927" s="102"/>
      <c r="AF927" s="102"/>
      <c r="AG927" s="102"/>
      <c r="AH927" s="102"/>
      <c r="AI927" s="102"/>
      <c r="AJ927" s="103"/>
      <c r="AK927" s="102"/>
      <c r="AL927" s="102"/>
      <c r="AM927" s="102"/>
      <c r="AN927" s="103"/>
      <c r="AO927" s="102"/>
      <c r="AP927" s="102"/>
      <c r="AQ927" s="102"/>
      <c r="AR927" s="103"/>
    </row>
    <row r="928" spans="1:44" s="104" customFormat="1" ht="6.75" customHeight="1">
      <c r="A928" s="101"/>
      <c r="B928" s="101"/>
      <c r="C928" s="101"/>
      <c r="D928" s="101"/>
      <c r="E928" s="101"/>
      <c r="F928" s="101"/>
      <c r="G928" s="101"/>
      <c r="H928" s="101"/>
      <c r="I928" s="101"/>
      <c r="J928" s="101"/>
      <c r="K928" s="101"/>
      <c r="L928" s="101"/>
      <c r="M928" s="101"/>
      <c r="N928" s="101"/>
      <c r="O928" s="101"/>
      <c r="P928" s="101"/>
      <c r="Q928" s="101"/>
      <c r="R928" s="101"/>
      <c r="S928" s="101"/>
      <c r="T928" s="101"/>
      <c r="U928" s="101"/>
      <c r="V928" s="101"/>
      <c r="W928" s="101"/>
      <c r="X928" s="101"/>
      <c r="Y928" s="101"/>
      <c r="Z928" s="101"/>
      <c r="AA928" s="101"/>
      <c r="AB928" s="101"/>
      <c r="AC928" s="101"/>
      <c r="AD928" s="101"/>
      <c r="AE928" s="102"/>
      <c r="AF928" s="102"/>
      <c r="AG928" s="102"/>
      <c r="AH928" s="102"/>
      <c r="AI928" s="102"/>
      <c r="AJ928" s="103"/>
      <c r="AK928" s="102"/>
      <c r="AL928" s="102"/>
      <c r="AM928" s="102"/>
      <c r="AN928" s="103"/>
      <c r="AO928" s="102"/>
      <c r="AP928" s="102"/>
      <c r="AQ928" s="102"/>
      <c r="AR928" s="103"/>
    </row>
    <row r="929" spans="1:44" s="104" customFormat="1" ht="6.75" customHeight="1">
      <c r="A929" s="101"/>
      <c r="B929" s="101"/>
      <c r="C929" s="101"/>
      <c r="D929" s="101"/>
      <c r="E929" s="101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101"/>
      <c r="Q929" s="101"/>
      <c r="R929" s="101"/>
      <c r="S929" s="101"/>
      <c r="T929" s="101"/>
      <c r="U929" s="101"/>
      <c r="V929" s="101"/>
      <c r="W929" s="101"/>
      <c r="X929" s="101"/>
      <c r="Y929" s="101"/>
      <c r="Z929" s="101"/>
      <c r="AA929" s="101"/>
      <c r="AB929" s="101"/>
      <c r="AC929" s="101"/>
      <c r="AD929" s="101"/>
      <c r="AE929" s="102"/>
      <c r="AF929" s="102"/>
      <c r="AG929" s="102"/>
      <c r="AH929" s="102"/>
      <c r="AI929" s="102"/>
      <c r="AJ929" s="103"/>
      <c r="AK929" s="102"/>
      <c r="AL929" s="102"/>
      <c r="AM929" s="102"/>
      <c r="AN929" s="103"/>
      <c r="AO929" s="102"/>
      <c r="AP929" s="102"/>
      <c r="AQ929" s="102"/>
      <c r="AR929" s="103"/>
    </row>
    <row r="930" spans="1:44" s="104" customFormat="1" ht="6.75" customHeight="1">
      <c r="A930" s="101"/>
      <c r="B930" s="101"/>
      <c r="C930" s="101"/>
      <c r="D930" s="101"/>
      <c r="E930" s="101"/>
      <c r="F930" s="101"/>
      <c r="G930" s="101"/>
      <c r="H930" s="101"/>
      <c r="I930" s="101"/>
      <c r="J930" s="101"/>
      <c r="K930" s="101"/>
      <c r="L930" s="101"/>
      <c r="M930" s="101"/>
      <c r="N930" s="101"/>
      <c r="O930" s="101"/>
      <c r="P930" s="101"/>
      <c r="Q930" s="101"/>
      <c r="R930" s="101"/>
      <c r="S930" s="101"/>
      <c r="T930" s="101"/>
      <c r="U930" s="101"/>
      <c r="V930" s="101"/>
      <c r="W930" s="101"/>
      <c r="X930" s="101"/>
      <c r="Y930" s="101"/>
      <c r="Z930" s="101"/>
      <c r="AA930" s="101"/>
      <c r="AB930" s="101"/>
      <c r="AC930" s="101"/>
      <c r="AD930" s="101"/>
      <c r="AE930" s="102"/>
      <c r="AF930" s="102"/>
      <c r="AG930" s="102"/>
      <c r="AH930" s="102"/>
      <c r="AI930" s="102"/>
      <c r="AJ930" s="103"/>
      <c r="AK930" s="102"/>
      <c r="AL930" s="102"/>
      <c r="AM930" s="102"/>
      <c r="AN930" s="103"/>
      <c r="AO930" s="102"/>
      <c r="AP930" s="102"/>
      <c r="AQ930" s="102"/>
      <c r="AR930" s="103"/>
    </row>
    <row r="931" spans="1:44" s="104" customFormat="1" ht="6.75" customHeight="1">
      <c r="A931" s="101"/>
      <c r="B931" s="101"/>
      <c r="C931" s="101"/>
      <c r="D931" s="101"/>
      <c r="E931" s="101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101"/>
      <c r="Q931" s="101"/>
      <c r="R931" s="101"/>
      <c r="S931" s="101"/>
      <c r="T931" s="101"/>
      <c r="U931" s="101"/>
      <c r="V931" s="101"/>
      <c r="W931" s="101"/>
      <c r="X931" s="101"/>
      <c r="Y931" s="101"/>
      <c r="Z931" s="101"/>
      <c r="AA931" s="101"/>
      <c r="AB931" s="101"/>
      <c r="AC931" s="101"/>
      <c r="AD931" s="101"/>
      <c r="AE931" s="102"/>
      <c r="AF931" s="102"/>
      <c r="AG931" s="102"/>
      <c r="AH931" s="102"/>
      <c r="AI931" s="102"/>
      <c r="AJ931" s="103"/>
      <c r="AK931" s="102"/>
      <c r="AL931" s="102"/>
      <c r="AM931" s="102"/>
      <c r="AN931" s="103"/>
      <c r="AO931" s="102"/>
      <c r="AP931" s="102"/>
      <c r="AQ931" s="102"/>
      <c r="AR931" s="103"/>
    </row>
    <row r="932" spans="1:44" s="104" customFormat="1" ht="6.75" customHeight="1">
      <c r="A932" s="101"/>
      <c r="B932" s="101"/>
      <c r="C932" s="101"/>
      <c r="D932" s="101"/>
      <c r="E932" s="101"/>
      <c r="F932" s="101"/>
      <c r="G932" s="101"/>
      <c r="H932" s="101"/>
      <c r="I932" s="101"/>
      <c r="J932" s="101"/>
      <c r="K932" s="101"/>
      <c r="L932" s="101"/>
      <c r="M932" s="101"/>
      <c r="N932" s="101"/>
      <c r="O932" s="101"/>
      <c r="P932" s="101"/>
      <c r="Q932" s="101"/>
      <c r="R932" s="101"/>
      <c r="S932" s="101"/>
      <c r="T932" s="101"/>
      <c r="U932" s="101"/>
      <c r="V932" s="101"/>
      <c r="W932" s="101"/>
      <c r="X932" s="101"/>
      <c r="Y932" s="101"/>
      <c r="Z932" s="101"/>
      <c r="AA932" s="101"/>
      <c r="AB932" s="101"/>
      <c r="AC932" s="101"/>
      <c r="AD932" s="101"/>
      <c r="AE932" s="102"/>
      <c r="AF932" s="102"/>
      <c r="AG932" s="102"/>
      <c r="AH932" s="102"/>
      <c r="AI932" s="102"/>
      <c r="AJ932" s="103"/>
      <c r="AK932" s="102"/>
      <c r="AL932" s="102"/>
      <c r="AM932" s="102"/>
      <c r="AN932" s="103"/>
      <c r="AO932" s="102"/>
      <c r="AP932" s="102"/>
      <c r="AQ932" s="102"/>
      <c r="AR932" s="103"/>
    </row>
    <row r="933" spans="1:44" s="104" customFormat="1" ht="6.75" customHeight="1">
      <c r="A933" s="101"/>
      <c r="B933" s="101"/>
      <c r="C933" s="101"/>
      <c r="D933" s="101"/>
      <c r="E933" s="101"/>
      <c r="F933" s="101"/>
      <c r="G933" s="101"/>
      <c r="H933" s="101"/>
      <c r="I933" s="101"/>
      <c r="J933" s="101"/>
      <c r="K933" s="101"/>
      <c r="L933" s="101"/>
      <c r="M933" s="101"/>
      <c r="N933" s="101"/>
      <c r="O933" s="101"/>
      <c r="P933" s="101"/>
      <c r="Q933" s="101"/>
      <c r="R933" s="101"/>
      <c r="S933" s="101"/>
      <c r="T933" s="101"/>
      <c r="U933" s="101"/>
      <c r="V933" s="101"/>
      <c r="W933" s="101"/>
      <c r="X933" s="101"/>
      <c r="Y933" s="101"/>
      <c r="Z933" s="101"/>
      <c r="AA933" s="101"/>
      <c r="AB933" s="101"/>
      <c r="AC933" s="101"/>
      <c r="AD933" s="101"/>
      <c r="AE933" s="102"/>
      <c r="AF933" s="102"/>
      <c r="AG933" s="102"/>
      <c r="AH933" s="102"/>
      <c r="AI933" s="102"/>
      <c r="AJ933" s="103"/>
      <c r="AK933" s="102"/>
      <c r="AL933" s="102"/>
      <c r="AM933" s="102"/>
      <c r="AN933" s="103"/>
      <c r="AO933" s="102"/>
      <c r="AP933" s="102"/>
      <c r="AQ933" s="102"/>
      <c r="AR933" s="103"/>
    </row>
    <row r="934" spans="1:44" s="104" customFormat="1" ht="6.75" customHeight="1">
      <c r="A934" s="101"/>
      <c r="B934" s="101"/>
      <c r="C934" s="101"/>
      <c r="D934" s="101"/>
      <c r="E934" s="101"/>
      <c r="F934" s="101"/>
      <c r="G934" s="101"/>
      <c r="H934" s="101"/>
      <c r="I934" s="101"/>
      <c r="J934" s="101"/>
      <c r="K934" s="101"/>
      <c r="L934" s="101"/>
      <c r="M934" s="101"/>
      <c r="N934" s="101"/>
      <c r="O934" s="101"/>
      <c r="P934" s="101"/>
      <c r="Q934" s="101"/>
      <c r="R934" s="101"/>
      <c r="S934" s="101"/>
      <c r="T934" s="101"/>
      <c r="U934" s="101"/>
      <c r="V934" s="101"/>
      <c r="W934" s="101"/>
      <c r="X934" s="101"/>
      <c r="Y934" s="101"/>
      <c r="Z934" s="101"/>
      <c r="AA934" s="101"/>
      <c r="AB934" s="101"/>
      <c r="AC934" s="101"/>
      <c r="AD934" s="101"/>
      <c r="AE934" s="102"/>
      <c r="AF934" s="102"/>
      <c r="AG934" s="102"/>
      <c r="AH934" s="102"/>
      <c r="AI934" s="102"/>
      <c r="AJ934" s="103"/>
      <c r="AK934" s="102"/>
      <c r="AL934" s="102"/>
      <c r="AM934" s="102"/>
      <c r="AN934" s="103"/>
      <c r="AO934" s="102"/>
      <c r="AP934" s="102"/>
      <c r="AQ934" s="102"/>
      <c r="AR934" s="103"/>
    </row>
    <row r="935" spans="1:44" s="104" customFormat="1" ht="6.75" customHeight="1">
      <c r="A935" s="101"/>
      <c r="B935" s="101"/>
      <c r="C935" s="101"/>
      <c r="D935" s="101"/>
      <c r="E935" s="101"/>
      <c r="F935" s="101"/>
      <c r="G935" s="101"/>
      <c r="H935" s="101"/>
      <c r="I935" s="101"/>
      <c r="J935" s="101"/>
      <c r="K935" s="101"/>
      <c r="L935" s="101"/>
      <c r="M935" s="101"/>
      <c r="N935" s="101"/>
      <c r="O935" s="101"/>
      <c r="P935" s="101"/>
      <c r="Q935" s="101"/>
      <c r="R935" s="101"/>
      <c r="S935" s="101"/>
      <c r="T935" s="101"/>
      <c r="U935" s="101"/>
      <c r="V935" s="101"/>
      <c r="W935" s="101"/>
      <c r="X935" s="101"/>
      <c r="Y935" s="101"/>
      <c r="Z935" s="101"/>
      <c r="AA935" s="101"/>
      <c r="AB935" s="101"/>
      <c r="AC935" s="101"/>
      <c r="AD935" s="101"/>
      <c r="AE935" s="102"/>
      <c r="AF935" s="102"/>
      <c r="AG935" s="102"/>
      <c r="AH935" s="102"/>
      <c r="AI935" s="102"/>
      <c r="AJ935" s="103"/>
      <c r="AK935" s="102"/>
      <c r="AL935" s="102"/>
      <c r="AM935" s="102"/>
      <c r="AN935" s="103"/>
      <c r="AO935" s="102"/>
      <c r="AP935" s="102"/>
      <c r="AQ935" s="102"/>
      <c r="AR935" s="103"/>
    </row>
    <row r="936" spans="1:44" s="104" customFormat="1" ht="6.75" customHeight="1">
      <c r="A936" s="101"/>
      <c r="B936" s="101"/>
      <c r="C936" s="101"/>
      <c r="D936" s="101"/>
      <c r="E936" s="101"/>
      <c r="F936" s="101"/>
      <c r="G936" s="101"/>
      <c r="H936" s="101"/>
      <c r="I936" s="101"/>
      <c r="J936" s="101"/>
      <c r="K936" s="101"/>
      <c r="L936" s="101"/>
      <c r="M936" s="101"/>
      <c r="N936" s="101"/>
      <c r="O936" s="101"/>
      <c r="P936" s="101"/>
      <c r="Q936" s="101"/>
      <c r="R936" s="101"/>
      <c r="S936" s="101"/>
      <c r="T936" s="101"/>
      <c r="U936" s="101"/>
      <c r="V936" s="101"/>
      <c r="W936" s="101"/>
      <c r="X936" s="101"/>
      <c r="Y936" s="101"/>
      <c r="Z936" s="101"/>
      <c r="AA936" s="101"/>
      <c r="AB936" s="101"/>
      <c r="AC936" s="101"/>
      <c r="AD936" s="101"/>
      <c r="AE936" s="102"/>
      <c r="AF936" s="102"/>
      <c r="AG936" s="102"/>
      <c r="AH936" s="102"/>
      <c r="AI936" s="102"/>
      <c r="AJ936" s="103"/>
      <c r="AK936" s="102"/>
      <c r="AL936" s="102"/>
      <c r="AM936" s="102"/>
      <c r="AN936" s="103"/>
      <c r="AO936" s="102"/>
      <c r="AP936" s="102"/>
      <c r="AQ936" s="102"/>
      <c r="AR936" s="103"/>
    </row>
    <row r="937" spans="1:44" s="104" customFormat="1" ht="6.75" customHeight="1">
      <c r="A937" s="101"/>
      <c r="B937" s="101"/>
      <c r="C937" s="101"/>
      <c r="D937" s="101"/>
      <c r="E937" s="10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1"/>
      <c r="Q937" s="101"/>
      <c r="R937" s="101"/>
      <c r="S937" s="101"/>
      <c r="T937" s="101"/>
      <c r="U937" s="101"/>
      <c r="V937" s="101"/>
      <c r="W937" s="101"/>
      <c r="X937" s="101"/>
      <c r="Y937" s="101"/>
      <c r="Z937" s="101"/>
      <c r="AA937" s="101"/>
      <c r="AB937" s="101"/>
      <c r="AC937" s="101"/>
      <c r="AD937" s="101"/>
      <c r="AE937" s="102"/>
      <c r="AF937" s="102"/>
      <c r="AG937" s="102"/>
      <c r="AH937" s="102"/>
      <c r="AI937" s="102"/>
      <c r="AJ937" s="103"/>
      <c r="AK937" s="102"/>
      <c r="AL937" s="102"/>
      <c r="AM937" s="102"/>
      <c r="AN937" s="103"/>
      <c r="AO937" s="102"/>
      <c r="AP937" s="102"/>
      <c r="AQ937" s="102"/>
      <c r="AR937" s="103"/>
    </row>
    <row r="938" spans="1:44" s="104" customFormat="1" ht="6.75" customHeight="1">
      <c r="A938" s="101"/>
      <c r="B938" s="101"/>
      <c r="C938" s="101"/>
      <c r="D938" s="101"/>
      <c r="E938" s="101"/>
      <c r="F938" s="101"/>
      <c r="G938" s="101"/>
      <c r="H938" s="101"/>
      <c r="I938" s="101"/>
      <c r="J938" s="101"/>
      <c r="K938" s="101"/>
      <c r="L938" s="101"/>
      <c r="M938" s="101"/>
      <c r="N938" s="101"/>
      <c r="O938" s="101"/>
      <c r="P938" s="101"/>
      <c r="Q938" s="101"/>
      <c r="R938" s="101"/>
      <c r="S938" s="101"/>
      <c r="T938" s="101"/>
      <c r="U938" s="101"/>
      <c r="V938" s="101"/>
      <c r="W938" s="101"/>
      <c r="X938" s="101"/>
      <c r="Y938" s="101"/>
      <c r="Z938" s="101"/>
      <c r="AA938" s="101"/>
      <c r="AB938" s="101"/>
      <c r="AC938" s="101"/>
      <c r="AD938" s="101"/>
      <c r="AE938" s="102"/>
      <c r="AF938" s="102"/>
      <c r="AG938" s="102"/>
      <c r="AH938" s="102"/>
      <c r="AI938" s="102"/>
      <c r="AJ938" s="103"/>
      <c r="AK938" s="102"/>
      <c r="AL938" s="102"/>
      <c r="AM938" s="102"/>
      <c r="AN938" s="103"/>
      <c r="AO938" s="102"/>
      <c r="AP938" s="102"/>
      <c r="AQ938" s="102"/>
      <c r="AR938" s="103"/>
    </row>
    <row r="939" spans="1:44" s="104" customFormat="1" ht="6.75" customHeight="1">
      <c r="A939" s="101"/>
      <c r="B939" s="101"/>
      <c r="C939" s="101"/>
      <c r="D939" s="101"/>
      <c r="E939" s="101"/>
      <c r="F939" s="101"/>
      <c r="G939" s="101"/>
      <c r="H939" s="101"/>
      <c r="I939" s="101"/>
      <c r="J939" s="101"/>
      <c r="K939" s="101"/>
      <c r="L939" s="101"/>
      <c r="M939" s="101"/>
      <c r="N939" s="101"/>
      <c r="O939" s="101"/>
      <c r="P939" s="101"/>
      <c r="Q939" s="101"/>
      <c r="R939" s="101"/>
      <c r="S939" s="101"/>
      <c r="T939" s="101"/>
      <c r="U939" s="101"/>
      <c r="V939" s="101"/>
      <c r="W939" s="101"/>
      <c r="X939" s="101"/>
      <c r="Y939" s="101"/>
      <c r="Z939" s="101"/>
      <c r="AA939" s="101"/>
      <c r="AB939" s="101"/>
      <c r="AC939" s="101"/>
      <c r="AD939" s="101"/>
      <c r="AE939" s="102"/>
      <c r="AF939" s="102"/>
      <c r="AG939" s="102"/>
      <c r="AH939" s="102"/>
      <c r="AI939" s="102"/>
      <c r="AJ939" s="103"/>
      <c r="AK939" s="102"/>
      <c r="AL939" s="102"/>
      <c r="AM939" s="102"/>
      <c r="AN939" s="103"/>
      <c r="AO939" s="102"/>
      <c r="AP939" s="102"/>
      <c r="AQ939" s="102"/>
      <c r="AR939" s="103"/>
    </row>
    <row r="940" spans="1:44" s="104" customFormat="1" ht="6.75" customHeight="1">
      <c r="A940" s="101"/>
      <c r="B940" s="101"/>
      <c r="C940" s="101"/>
      <c r="D940" s="101"/>
      <c r="E940" s="101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101"/>
      <c r="Q940" s="101"/>
      <c r="R940" s="101"/>
      <c r="S940" s="101"/>
      <c r="T940" s="101"/>
      <c r="U940" s="101"/>
      <c r="V940" s="101"/>
      <c r="W940" s="101"/>
      <c r="X940" s="101"/>
      <c r="Y940" s="101"/>
      <c r="Z940" s="101"/>
      <c r="AA940" s="101"/>
      <c r="AB940" s="101"/>
      <c r="AC940" s="101"/>
      <c r="AD940" s="101"/>
      <c r="AE940" s="102"/>
      <c r="AF940" s="102"/>
      <c r="AG940" s="102"/>
      <c r="AH940" s="102"/>
      <c r="AI940" s="102"/>
      <c r="AJ940" s="103"/>
      <c r="AK940" s="102"/>
      <c r="AL940" s="102"/>
      <c r="AM940" s="102"/>
      <c r="AN940" s="103"/>
      <c r="AO940" s="102"/>
      <c r="AP940" s="102"/>
      <c r="AQ940" s="102"/>
      <c r="AR940" s="103"/>
    </row>
    <row r="941" spans="1:44" s="104" customFormat="1" ht="6.75" customHeight="1">
      <c r="A941" s="101"/>
      <c r="B941" s="101"/>
      <c r="C941" s="101"/>
      <c r="D941" s="101"/>
      <c r="E941" s="101"/>
      <c r="F941" s="101"/>
      <c r="G941" s="101"/>
      <c r="H941" s="101"/>
      <c r="I941" s="101"/>
      <c r="J941" s="101"/>
      <c r="K941" s="101"/>
      <c r="L941" s="101"/>
      <c r="M941" s="101"/>
      <c r="N941" s="101"/>
      <c r="O941" s="101"/>
      <c r="P941" s="101"/>
      <c r="Q941" s="101"/>
      <c r="R941" s="101"/>
      <c r="S941" s="101"/>
      <c r="T941" s="101"/>
      <c r="U941" s="101"/>
      <c r="V941" s="101"/>
      <c r="W941" s="101"/>
      <c r="X941" s="101"/>
      <c r="Y941" s="101"/>
      <c r="Z941" s="101"/>
      <c r="AA941" s="101"/>
      <c r="AB941" s="101"/>
      <c r="AC941" s="101"/>
      <c r="AD941" s="101"/>
      <c r="AE941" s="102"/>
      <c r="AF941" s="102"/>
      <c r="AG941" s="102"/>
      <c r="AH941" s="102"/>
      <c r="AI941" s="102"/>
      <c r="AJ941" s="103"/>
      <c r="AK941" s="102"/>
      <c r="AL941" s="102"/>
      <c r="AM941" s="102"/>
      <c r="AN941" s="103"/>
      <c r="AO941" s="102"/>
      <c r="AP941" s="102"/>
      <c r="AQ941" s="102"/>
      <c r="AR941" s="103"/>
    </row>
    <row r="942" spans="1:44" s="104" customFormat="1" ht="6.75" customHeight="1">
      <c r="A942" s="101"/>
      <c r="B942" s="101"/>
      <c r="C942" s="101"/>
      <c r="D942" s="101"/>
      <c r="E942" s="101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101"/>
      <c r="Q942" s="101"/>
      <c r="R942" s="101"/>
      <c r="S942" s="101"/>
      <c r="T942" s="101"/>
      <c r="U942" s="101"/>
      <c r="V942" s="101"/>
      <c r="W942" s="101"/>
      <c r="X942" s="101"/>
      <c r="Y942" s="101"/>
      <c r="Z942" s="101"/>
      <c r="AA942" s="101"/>
      <c r="AB942" s="101"/>
      <c r="AC942" s="101"/>
      <c r="AD942" s="101"/>
      <c r="AE942" s="102"/>
      <c r="AF942" s="102"/>
      <c r="AG942" s="102"/>
      <c r="AH942" s="102"/>
      <c r="AI942" s="102"/>
      <c r="AJ942" s="103"/>
      <c r="AK942" s="102"/>
      <c r="AL942" s="102"/>
      <c r="AM942" s="102"/>
      <c r="AN942" s="103"/>
      <c r="AO942" s="102"/>
      <c r="AP942" s="102"/>
      <c r="AQ942" s="102"/>
      <c r="AR942" s="103"/>
    </row>
    <row r="943" spans="1:44" s="104" customFormat="1" ht="6.75" customHeight="1">
      <c r="A943" s="101"/>
      <c r="B943" s="101"/>
      <c r="C943" s="101"/>
      <c r="D943" s="101"/>
      <c r="E943" s="101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1"/>
      <c r="Q943" s="101"/>
      <c r="R943" s="101"/>
      <c r="S943" s="101"/>
      <c r="T943" s="101"/>
      <c r="U943" s="101"/>
      <c r="V943" s="101"/>
      <c r="W943" s="101"/>
      <c r="X943" s="101"/>
      <c r="Y943" s="101"/>
      <c r="Z943" s="101"/>
      <c r="AA943" s="101"/>
      <c r="AB943" s="101"/>
      <c r="AC943" s="101"/>
      <c r="AD943" s="101"/>
      <c r="AE943" s="102"/>
      <c r="AF943" s="102"/>
      <c r="AG943" s="102"/>
      <c r="AH943" s="102"/>
      <c r="AI943" s="102"/>
      <c r="AJ943" s="103"/>
      <c r="AK943" s="102"/>
      <c r="AL943" s="102"/>
      <c r="AM943" s="102"/>
      <c r="AN943" s="103"/>
      <c r="AO943" s="102"/>
      <c r="AP943" s="102"/>
      <c r="AQ943" s="102"/>
      <c r="AR943" s="103"/>
    </row>
    <row r="944" spans="1:44" s="104" customFormat="1" ht="6.75" customHeight="1">
      <c r="A944" s="101"/>
      <c r="B944" s="101"/>
      <c r="C944" s="101"/>
      <c r="D944" s="101"/>
      <c r="E944" s="101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101"/>
      <c r="Q944" s="101"/>
      <c r="R944" s="101"/>
      <c r="S944" s="101"/>
      <c r="T944" s="101"/>
      <c r="U944" s="101"/>
      <c r="V944" s="101"/>
      <c r="W944" s="101"/>
      <c r="X944" s="101"/>
      <c r="Y944" s="101"/>
      <c r="Z944" s="101"/>
      <c r="AA944" s="101"/>
      <c r="AB944" s="101"/>
      <c r="AC944" s="101"/>
      <c r="AD944" s="101"/>
      <c r="AE944" s="102"/>
      <c r="AF944" s="102"/>
      <c r="AG944" s="102"/>
      <c r="AH944" s="102"/>
      <c r="AI944" s="102"/>
      <c r="AJ944" s="103"/>
      <c r="AK944" s="102"/>
      <c r="AL944" s="102"/>
      <c r="AM944" s="102"/>
      <c r="AN944" s="103"/>
      <c r="AO944" s="102"/>
      <c r="AP944" s="102"/>
      <c r="AQ944" s="102"/>
      <c r="AR944" s="103"/>
    </row>
    <row r="945" spans="1:44" s="104" customFormat="1" ht="6.75" customHeight="1">
      <c r="A945" s="101"/>
      <c r="B945" s="101"/>
      <c r="C945" s="101"/>
      <c r="D945" s="101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1"/>
      <c r="Z945" s="101"/>
      <c r="AA945" s="101"/>
      <c r="AB945" s="101"/>
      <c r="AC945" s="101"/>
      <c r="AD945" s="101"/>
      <c r="AE945" s="102"/>
      <c r="AF945" s="102"/>
      <c r="AG945" s="102"/>
      <c r="AH945" s="102"/>
      <c r="AI945" s="102"/>
      <c r="AJ945" s="103"/>
      <c r="AK945" s="102"/>
      <c r="AL945" s="102"/>
      <c r="AM945" s="102"/>
      <c r="AN945" s="103"/>
      <c r="AO945" s="102"/>
      <c r="AP945" s="102"/>
      <c r="AQ945" s="102"/>
      <c r="AR945" s="103"/>
    </row>
    <row r="946" spans="1:44" s="104" customFormat="1" ht="6.75" customHeight="1">
      <c r="A946" s="101"/>
      <c r="B946" s="101"/>
      <c r="C946" s="101"/>
      <c r="D946" s="101"/>
      <c r="E946" s="101"/>
      <c r="F946" s="101"/>
      <c r="G946" s="101"/>
      <c r="H946" s="101"/>
      <c r="I946" s="101"/>
      <c r="J946" s="101"/>
      <c r="K946" s="101"/>
      <c r="L946" s="101"/>
      <c r="M946" s="101"/>
      <c r="N946" s="101"/>
      <c r="O946" s="101"/>
      <c r="P946" s="101"/>
      <c r="Q946" s="101"/>
      <c r="R946" s="101"/>
      <c r="S946" s="101"/>
      <c r="T946" s="101"/>
      <c r="U946" s="101"/>
      <c r="V946" s="101"/>
      <c r="W946" s="101"/>
      <c r="X946" s="101"/>
      <c r="Y946" s="101"/>
      <c r="Z946" s="101"/>
      <c r="AA946" s="101"/>
      <c r="AB946" s="101"/>
      <c r="AC946" s="101"/>
      <c r="AD946" s="101"/>
      <c r="AE946" s="102"/>
      <c r="AF946" s="102"/>
      <c r="AG946" s="102"/>
      <c r="AH946" s="102"/>
      <c r="AI946" s="102"/>
      <c r="AJ946" s="103"/>
      <c r="AK946" s="102"/>
      <c r="AL946" s="102"/>
      <c r="AM946" s="102"/>
      <c r="AN946" s="103"/>
      <c r="AO946" s="102"/>
      <c r="AP946" s="102"/>
      <c r="AQ946" s="102"/>
      <c r="AR946" s="103"/>
    </row>
    <row r="947" spans="1:44" s="104" customFormat="1" ht="6.75" customHeight="1">
      <c r="A947" s="101"/>
      <c r="B947" s="101"/>
      <c r="C947" s="101"/>
      <c r="D947" s="101"/>
      <c r="E947" s="101"/>
      <c r="F947" s="101"/>
      <c r="G947" s="101"/>
      <c r="H947" s="101"/>
      <c r="I947" s="101"/>
      <c r="J947" s="101"/>
      <c r="K947" s="101"/>
      <c r="L947" s="101"/>
      <c r="M947" s="101"/>
      <c r="N947" s="101"/>
      <c r="O947" s="101"/>
      <c r="P947" s="101"/>
      <c r="Q947" s="101"/>
      <c r="R947" s="101"/>
      <c r="S947" s="101"/>
      <c r="T947" s="101"/>
      <c r="U947" s="101"/>
      <c r="V947" s="101"/>
      <c r="W947" s="101"/>
      <c r="X947" s="101"/>
      <c r="Y947" s="101"/>
      <c r="Z947" s="101"/>
      <c r="AA947" s="101"/>
      <c r="AB947" s="101"/>
      <c r="AC947" s="101"/>
      <c r="AD947" s="101"/>
      <c r="AE947" s="102"/>
      <c r="AF947" s="102"/>
      <c r="AG947" s="102"/>
      <c r="AH947" s="102"/>
      <c r="AI947" s="102"/>
      <c r="AJ947" s="103"/>
      <c r="AK947" s="102"/>
      <c r="AL947" s="102"/>
      <c r="AM947" s="102"/>
      <c r="AN947" s="103"/>
      <c r="AO947" s="102"/>
      <c r="AP947" s="102"/>
      <c r="AQ947" s="102"/>
      <c r="AR947" s="103"/>
    </row>
    <row r="948" spans="1:44" s="104" customFormat="1" ht="6.75" customHeight="1">
      <c r="A948" s="101"/>
      <c r="B948" s="101"/>
      <c r="C948" s="101"/>
      <c r="D948" s="101"/>
      <c r="E948" s="101"/>
      <c r="F948" s="101"/>
      <c r="G948" s="101"/>
      <c r="H948" s="101"/>
      <c r="I948" s="101"/>
      <c r="J948" s="101"/>
      <c r="K948" s="101"/>
      <c r="L948" s="101"/>
      <c r="M948" s="101"/>
      <c r="N948" s="101"/>
      <c r="O948" s="101"/>
      <c r="P948" s="101"/>
      <c r="Q948" s="101"/>
      <c r="R948" s="101"/>
      <c r="S948" s="101"/>
      <c r="T948" s="101"/>
      <c r="U948" s="101"/>
      <c r="V948" s="101"/>
      <c r="W948" s="101"/>
      <c r="X948" s="101"/>
      <c r="Y948" s="101"/>
      <c r="Z948" s="101"/>
      <c r="AA948" s="101"/>
      <c r="AB948" s="101"/>
      <c r="AC948" s="101"/>
      <c r="AD948" s="101"/>
      <c r="AE948" s="102"/>
      <c r="AF948" s="102"/>
      <c r="AG948" s="102"/>
      <c r="AH948" s="102"/>
      <c r="AI948" s="102"/>
      <c r="AJ948" s="103"/>
      <c r="AK948" s="102"/>
      <c r="AL948" s="102"/>
      <c r="AM948" s="102"/>
      <c r="AN948" s="103"/>
      <c r="AO948" s="102"/>
      <c r="AP948" s="102"/>
      <c r="AQ948" s="102"/>
      <c r="AR948" s="103"/>
    </row>
    <row r="949" spans="1:44" s="104" customFormat="1" ht="6.75" customHeight="1">
      <c r="A949" s="101"/>
      <c r="B949" s="101"/>
      <c r="C949" s="101"/>
      <c r="D949" s="101"/>
      <c r="E949" s="101"/>
      <c r="F949" s="101"/>
      <c r="G949" s="101"/>
      <c r="H949" s="101"/>
      <c r="I949" s="101"/>
      <c r="J949" s="101"/>
      <c r="K949" s="101"/>
      <c r="L949" s="101"/>
      <c r="M949" s="101"/>
      <c r="N949" s="101"/>
      <c r="O949" s="101"/>
      <c r="P949" s="101"/>
      <c r="Q949" s="101"/>
      <c r="R949" s="101"/>
      <c r="S949" s="101"/>
      <c r="T949" s="101"/>
      <c r="U949" s="101"/>
      <c r="V949" s="101"/>
      <c r="W949" s="101"/>
      <c r="X949" s="101"/>
      <c r="Y949" s="101"/>
      <c r="Z949" s="101"/>
      <c r="AA949" s="101"/>
      <c r="AB949" s="101"/>
      <c r="AC949" s="101"/>
      <c r="AD949" s="101"/>
      <c r="AE949" s="102"/>
      <c r="AF949" s="102"/>
      <c r="AG949" s="102"/>
      <c r="AH949" s="102"/>
      <c r="AI949" s="102"/>
      <c r="AJ949" s="103"/>
      <c r="AK949" s="102"/>
      <c r="AL949" s="102"/>
      <c r="AM949" s="102"/>
      <c r="AN949" s="103"/>
      <c r="AO949" s="102"/>
      <c r="AP949" s="102"/>
      <c r="AQ949" s="102"/>
      <c r="AR949" s="103"/>
    </row>
    <row r="950" spans="1:44" s="104" customFormat="1" ht="6.75" customHeight="1">
      <c r="A950" s="101"/>
      <c r="B950" s="101"/>
      <c r="C950" s="101"/>
      <c r="D950" s="101"/>
      <c r="E950" s="101"/>
      <c r="F950" s="101"/>
      <c r="G950" s="101"/>
      <c r="H950" s="101"/>
      <c r="I950" s="101"/>
      <c r="J950" s="101"/>
      <c r="K950" s="101"/>
      <c r="L950" s="101"/>
      <c r="M950" s="101"/>
      <c r="N950" s="101"/>
      <c r="O950" s="101"/>
      <c r="P950" s="101"/>
      <c r="Q950" s="101"/>
      <c r="R950" s="101"/>
      <c r="S950" s="101"/>
      <c r="T950" s="101"/>
      <c r="U950" s="101"/>
      <c r="V950" s="101"/>
      <c r="W950" s="101"/>
      <c r="X950" s="101"/>
      <c r="Y950" s="101"/>
      <c r="Z950" s="101"/>
      <c r="AA950" s="101"/>
      <c r="AB950" s="101"/>
      <c r="AC950" s="101"/>
      <c r="AD950" s="101"/>
      <c r="AE950" s="102"/>
      <c r="AF950" s="102"/>
      <c r="AG950" s="102"/>
      <c r="AH950" s="102"/>
      <c r="AI950" s="102"/>
      <c r="AJ950" s="103"/>
      <c r="AK950" s="102"/>
      <c r="AL950" s="102"/>
      <c r="AM950" s="102"/>
      <c r="AN950" s="103"/>
      <c r="AO950" s="102"/>
      <c r="AP950" s="102"/>
      <c r="AQ950" s="102"/>
      <c r="AR950" s="103"/>
    </row>
    <row r="951" spans="1:44" s="104" customFormat="1" ht="6.75" customHeight="1">
      <c r="A951" s="101"/>
      <c r="B951" s="101"/>
      <c r="C951" s="101"/>
      <c r="D951" s="101"/>
      <c r="E951" s="101"/>
      <c r="F951" s="101"/>
      <c r="G951" s="101"/>
      <c r="H951" s="101"/>
      <c r="I951" s="101"/>
      <c r="J951" s="101"/>
      <c r="K951" s="101"/>
      <c r="L951" s="101"/>
      <c r="M951" s="101"/>
      <c r="N951" s="101"/>
      <c r="O951" s="101"/>
      <c r="P951" s="101"/>
      <c r="Q951" s="101"/>
      <c r="R951" s="101"/>
      <c r="S951" s="101"/>
      <c r="T951" s="101"/>
      <c r="U951" s="101"/>
      <c r="V951" s="101"/>
      <c r="W951" s="101"/>
      <c r="X951" s="101"/>
      <c r="Y951" s="101"/>
      <c r="Z951" s="101"/>
      <c r="AA951" s="101"/>
      <c r="AB951" s="101"/>
      <c r="AC951" s="101"/>
      <c r="AD951" s="101"/>
      <c r="AE951" s="102"/>
      <c r="AF951" s="102"/>
      <c r="AG951" s="102"/>
      <c r="AH951" s="102"/>
      <c r="AI951" s="102"/>
      <c r="AJ951" s="103"/>
      <c r="AK951" s="102"/>
      <c r="AL951" s="102"/>
      <c r="AM951" s="102"/>
      <c r="AN951" s="103"/>
      <c r="AO951" s="102"/>
      <c r="AP951" s="102"/>
      <c r="AQ951" s="102"/>
      <c r="AR951" s="103"/>
    </row>
    <row r="952" spans="1:44" s="104" customFormat="1" ht="6.75" customHeight="1">
      <c r="A952" s="101"/>
      <c r="B952" s="101"/>
      <c r="C952" s="101"/>
      <c r="D952" s="101"/>
      <c r="E952" s="101"/>
      <c r="F952" s="101"/>
      <c r="G952" s="101"/>
      <c r="H952" s="101"/>
      <c r="I952" s="101"/>
      <c r="J952" s="101"/>
      <c r="K952" s="101"/>
      <c r="L952" s="101"/>
      <c r="M952" s="101"/>
      <c r="N952" s="101"/>
      <c r="O952" s="101"/>
      <c r="P952" s="101"/>
      <c r="Q952" s="101"/>
      <c r="R952" s="101"/>
      <c r="S952" s="101"/>
      <c r="T952" s="101"/>
      <c r="U952" s="101"/>
      <c r="V952" s="101"/>
      <c r="W952" s="101"/>
      <c r="X952" s="101"/>
      <c r="Y952" s="101"/>
      <c r="Z952" s="101"/>
      <c r="AA952" s="101"/>
      <c r="AB952" s="101"/>
      <c r="AC952" s="101"/>
      <c r="AD952" s="101"/>
      <c r="AE952" s="102"/>
      <c r="AF952" s="102"/>
      <c r="AG952" s="102"/>
      <c r="AH952" s="102"/>
      <c r="AI952" s="102"/>
      <c r="AJ952" s="103"/>
      <c r="AK952" s="102"/>
      <c r="AL952" s="102"/>
      <c r="AM952" s="102"/>
      <c r="AN952" s="103"/>
      <c r="AO952" s="102"/>
      <c r="AP952" s="102"/>
      <c r="AQ952" s="102"/>
      <c r="AR952" s="103"/>
    </row>
    <row r="953" spans="1:44" s="104" customFormat="1" ht="6.75" customHeight="1">
      <c r="A953" s="101"/>
      <c r="B953" s="101"/>
      <c r="C953" s="101"/>
      <c r="D953" s="101"/>
      <c r="E953" s="10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  <c r="Y953" s="101"/>
      <c r="Z953" s="101"/>
      <c r="AA953" s="101"/>
      <c r="AB953" s="101"/>
      <c r="AC953" s="101"/>
      <c r="AD953" s="101"/>
      <c r="AE953" s="102"/>
      <c r="AF953" s="102"/>
      <c r="AG953" s="102"/>
      <c r="AH953" s="102"/>
      <c r="AI953" s="102"/>
      <c r="AJ953" s="103"/>
      <c r="AK953" s="102"/>
      <c r="AL953" s="102"/>
      <c r="AM953" s="102"/>
      <c r="AN953" s="103"/>
      <c r="AO953" s="102"/>
      <c r="AP953" s="102"/>
      <c r="AQ953" s="102"/>
      <c r="AR953" s="103"/>
    </row>
    <row r="954" spans="1:44" s="104" customFormat="1" ht="6.75" customHeight="1">
      <c r="A954" s="101"/>
      <c r="B954" s="101"/>
      <c r="C954" s="101"/>
      <c r="D954" s="101"/>
      <c r="E954" s="101"/>
      <c r="F954" s="101"/>
      <c r="G954" s="101"/>
      <c r="H954" s="101"/>
      <c r="I954" s="101"/>
      <c r="J954" s="101"/>
      <c r="K954" s="101"/>
      <c r="L954" s="101"/>
      <c r="M954" s="101"/>
      <c r="N954" s="101"/>
      <c r="O954" s="101"/>
      <c r="P954" s="101"/>
      <c r="Q954" s="101"/>
      <c r="R954" s="101"/>
      <c r="S954" s="101"/>
      <c r="T954" s="101"/>
      <c r="U954" s="101"/>
      <c r="V954" s="101"/>
      <c r="W954" s="101"/>
      <c r="X954" s="101"/>
      <c r="Y954" s="101"/>
      <c r="Z954" s="101"/>
      <c r="AA954" s="101"/>
      <c r="AB954" s="101"/>
      <c r="AC954" s="101"/>
      <c r="AD954" s="101"/>
      <c r="AE954" s="102"/>
      <c r="AF954" s="102"/>
      <c r="AG954" s="102"/>
      <c r="AH954" s="102"/>
      <c r="AI954" s="102"/>
      <c r="AJ954" s="103"/>
      <c r="AK954" s="102"/>
      <c r="AL954" s="102"/>
      <c r="AM954" s="102"/>
      <c r="AN954" s="103"/>
      <c r="AO954" s="102"/>
      <c r="AP954" s="102"/>
      <c r="AQ954" s="102"/>
      <c r="AR954" s="103"/>
    </row>
    <row r="955" spans="1:44" s="104" customFormat="1" ht="6.75" customHeight="1">
      <c r="A955" s="101"/>
      <c r="B955" s="101"/>
      <c r="C955" s="101"/>
      <c r="D955" s="101"/>
      <c r="E955" s="101"/>
      <c r="F955" s="101"/>
      <c r="G955" s="101"/>
      <c r="H955" s="101"/>
      <c r="I955" s="101"/>
      <c r="J955" s="101"/>
      <c r="K955" s="101"/>
      <c r="L955" s="101"/>
      <c r="M955" s="101"/>
      <c r="N955" s="101"/>
      <c r="O955" s="101"/>
      <c r="P955" s="101"/>
      <c r="Q955" s="101"/>
      <c r="R955" s="101"/>
      <c r="S955" s="101"/>
      <c r="T955" s="101"/>
      <c r="U955" s="101"/>
      <c r="V955" s="101"/>
      <c r="W955" s="101"/>
      <c r="X955" s="101"/>
      <c r="Y955" s="101"/>
      <c r="Z955" s="101"/>
      <c r="AA955" s="101"/>
      <c r="AB955" s="101"/>
      <c r="AC955" s="101"/>
      <c r="AD955" s="101"/>
      <c r="AE955" s="102"/>
      <c r="AF955" s="102"/>
      <c r="AG955" s="102"/>
      <c r="AH955" s="102"/>
      <c r="AI955" s="102"/>
      <c r="AJ955" s="103"/>
      <c r="AK955" s="102"/>
      <c r="AL955" s="102"/>
      <c r="AM955" s="102"/>
      <c r="AN955" s="103"/>
      <c r="AO955" s="102"/>
      <c r="AP955" s="102"/>
      <c r="AQ955" s="102"/>
      <c r="AR955" s="103"/>
    </row>
    <row r="956" spans="1:44" s="104" customFormat="1" ht="6.75" customHeight="1">
      <c r="A956" s="101"/>
      <c r="B956" s="101"/>
      <c r="C956" s="101"/>
      <c r="D956" s="101"/>
      <c r="E956" s="101"/>
      <c r="F956" s="101"/>
      <c r="G956" s="101"/>
      <c r="H956" s="101"/>
      <c r="I956" s="101"/>
      <c r="J956" s="101"/>
      <c r="K956" s="101"/>
      <c r="L956" s="101"/>
      <c r="M956" s="101"/>
      <c r="N956" s="101"/>
      <c r="O956" s="101"/>
      <c r="P956" s="101"/>
      <c r="Q956" s="101"/>
      <c r="R956" s="101"/>
      <c r="S956" s="101"/>
      <c r="T956" s="101"/>
      <c r="U956" s="101"/>
      <c r="V956" s="101"/>
      <c r="W956" s="101"/>
      <c r="X956" s="101"/>
      <c r="Y956" s="101"/>
      <c r="Z956" s="101"/>
      <c r="AA956" s="101"/>
      <c r="AB956" s="101"/>
      <c r="AC956" s="101"/>
      <c r="AD956" s="101"/>
      <c r="AE956" s="102"/>
      <c r="AF956" s="102"/>
      <c r="AG956" s="102"/>
      <c r="AH956" s="102"/>
      <c r="AI956" s="102"/>
      <c r="AJ956" s="103"/>
      <c r="AK956" s="102"/>
      <c r="AL956" s="102"/>
      <c r="AM956" s="102"/>
      <c r="AN956" s="103"/>
      <c r="AO956" s="102"/>
      <c r="AP956" s="102"/>
      <c r="AQ956" s="102"/>
      <c r="AR956" s="103"/>
    </row>
    <row r="957" spans="1:44" s="104" customFormat="1" ht="6.75" customHeight="1">
      <c r="A957" s="101"/>
      <c r="B957" s="101"/>
      <c r="C957" s="101"/>
      <c r="D957" s="101"/>
      <c r="E957" s="101"/>
      <c r="F957" s="101"/>
      <c r="G957" s="101"/>
      <c r="H957" s="101"/>
      <c r="I957" s="101"/>
      <c r="J957" s="101"/>
      <c r="K957" s="101"/>
      <c r="L957" s="101"/>
      <c r="M957" s="101"/>
      <c r="N957" s="101"/>
      <c r="O957" s="101"/>
      <c r="P957" s="101"/>
      <c r="Q957" s="101"/>
      <c r="R957" s="101"/>
      <c r="S957" s="101"/>
      <c r="T957" s="101"/>
      <c r="U957" s="101"/>
      <c r="V957" s="101"/>
      <c r="W957" s="101"/>
      <c r="X957" s="101"/>
      <c r="Y957" s="101"/>
      <c r="Z957" s="101"/>
      <c r="AA957" s="101"/>
      <c r="AB957" s="101"/>
      <c r="AC957" s="101"/>
      <c r="AD957" s="101"/>
      <c r="AE957" s="102"/>
      <c r="AF957" s="102"/>
      <c r="AG957" s="102"/>
      <c r="AH957" s="102"/>
      <c r="AI957" s="102"/>
      <c r="AJ957" s="103"/>
      <c r="AK957" s="102"/>
      <c r="AL957" s="102"/>
      <c r="AM957" s="102"/>
      <c r="AN957" s="103"/>
      <c r="AO957" s="102"/>
      <c r="AP957" s="102"/>
      <c r="AQ957" s="102"/>
      <c r="AR957" s="103"/>
    </row>
    <row r="958" spans="1:44" s="104" customFormat="1" ht="6.75" customHeight="1">
      <c r="A958" s="101"/>
      <c r="B958" s="101"/>
      <c r="C958" s="101"/>
      <c r="D958" s="101"/>
      <c r="E958" s="101"/>
      <c r="F958" s="101"/>
      <c r="G958" s="101"/>
      <c r="H958" s="101"/>
      <c r="I958" s="101"/>
      <c r="J958" s="101"/>
      <c r="K958" s="101"/>
      <c r="L958" s="101"/>
      <c r="M958" s="101"/>
      <c r="N958" s="101"/>
      <c r="O958" s="101"/>
      <c r="P958" s="101"/>
      <c r="Q958" s="101"/>
      <c r="R958" s="101"/>
      <c r="S958" s="101"/>
      <c r="T958" s="101"/>
      <c r="U958" s="101"/>
      <c r="V958" s="101"/>
      <c r="W958" s="101"/>
      <c r="X958" s="101"/>
      <c r="Y958" s="101"/>
      <c r="Z958" s="101"/>
      <c r="AA958" s="101"/>
      <c r="AB958" s="101"/>
      <c r="AC958" s="101"/>
      <c r="AD958" s="101"/>
      <c r="AE958" s="102"/>
      <c r="AF958" s="102"/>
      <c r="AG958" s="102"/>
      <c r="AH958" s="102"/>
      <c r="AI958" s="102"/>
      <c r="AJ958" s="103"/>
      <c r="AK958" s="102"/>
      <c r="AL958" s="102"/>
      <c r="AM958" s="102"/>
      <c r="AN958" s="103"/>
      <c r="AO958" s="102"/>
      <c r="AP958" s="102"/>
      <c r="AQ958" s="102"/>
      <c r="AR958" s="103"/>
    </row>
    <row r="959" spans="1:44" s="104" customFormat="1" ht="6.75" customHeight="1">
      <c r="A959" s="101"/>
      <c r="B959" s="101"/>
      <c r="C959" s="101"/>
      <c r="D959" s="101"/>
      <c r="E959" s="101"/>
      <c r="F959" s="101"/>
      <c r="G959" s="101"/>
      <c r="H959" s="101"/>
      <c r="I959" s="101"/>
      <c r="J959" s="101"/>
      <c r="K959" s="101"/>
      <c r="L959" s="101"/>
      <c r="M959" s="101"/>
      <c r="N959" s="101"/>
      <c r="O959" s="101"/>
      <c r="P959" s="101"/>
      <c r="Q959" s="101"/>
      <c r="R959" s="101"/>
      <c r="S959" s="101"/>
      <c r="T959" s="101"/>
      <c r="U959" s="101"/>
      <c r="V959" s="101"/>
      <c r="W959" s="101"/>
      <c r="X959" s="101"/>
      <c r="Y959" s="101"/>
      <c r="Z959" s="101"/>
      <c r="AA959" s="101"/>
      <c r="AB959" s="101"/>
      <c r="AC959" s="101"/>
      <c r="AD959" s="101"/>
      <c r="AE959" s="102"/>
      <c r="AF959" s="102"/>
      <c r="AG959" s="102"/>
      <c r="AH959" s="102"/>
      <c r="AI959" s="102"/>
      <c r="AJ959" s="103"/>
      <c r="AK959" s="102"/>
      <c r="AL959" s="102"/>
      <c r="AM959" s="102"/>
      <c r="AN959" s="103"/>
      <c r="AO959" s="102"/>
      <c r="AP959" s="102"/>
      <c r="AQ959" s="102"/>
      <c r="AR959" s="103"/>
    </row>
    <row r="960" spans="1:44" s="104" customFormat="1" ht="6.75" customHeight="1">
      <c r="A960" s="101"/>
      <c r="B960" s="101"/>
      <c r="C960" s="101"/>
      <c r="D960" s="101"/>
      <c r="E960" s="101"/>
      <c r="F960" s="101"/>
      <c r="G960" s="101"/>
      <c r="H960" s="101"/>
      <c r="I960" s="101"/>
      <c r="J960" s="101"/>
      <c r="K960" s="101"/>
      <c r="L960" s="101"/>
      <c r="M960" s="101"/>
      <c r="N960" s="101"/>
      <c r="O960" s="101"/>
      <c r="P960" s="101"/>
      <c r="Q960" s="101"/>
      <c r="R960" s="101"/>
      <c r="S960" s="101"/>
      <c r="T960" s="101"/>
      <c r="U960" s="101"/>
      <c r="V960" s="101"/>
      <c r="W960" s="101"/>
      <c r="X960" s="101"/>
      <c r="Y960" s="101"/>
      <c r="Z960" s="101"/>
      <c r="AA960" s="101"/>
      <c r="AB960" s="101"/>
      <c r="AC960" s="101"/>
      <c r="AD960" s="101"/>
      <c r="AE960" s="102"/>
      <c r="AF960" s="102"/>
      <c r="AG960" s="102"/>
      <c r="AH960" s="102"/>
      <c r="AI960" s="102"/>
      <c r="AJ960" s="103"/>
      <c r="AK960" s="102"/>
      <c r="AL960" s="102"/>
      <c r="AM960" s="102"/>
      <c r="AN960" s="103"/>
      <c r="AO960" s="102"/>
      <c r="AP960" s="102"/>
      <c r="AQ960" s="102"/>
      <c r="AR960" s="103"/>
    </row>
    <row r="961" spans="1:44" s="104" customFormat="1" ht="6.75" customHeight="1">
      <c r="A961" s="101"/>
      <c r="B961" s="101"/>
      <c r="C961" s="101"/>
      <c r="D961" s="101"/>
      <c r="E961" s="101"/>
      <c r="F961" s="101"/>
      <c r="G961" s="101"/>
      <c r="H961" s="101"/>
      <c r="I961" s="101"/>
      <c r="J961" s="101"/>
      <c r="K961" s="101"/>
      <c r="L961" s="101"/>
      <c r="M961" s="101"/>
      <c r="N961" s="101"/>
      <c r="O961" s="101"/>
      <c r="P961" s="101"/>
      <c r="Q961" s="101"/>
      <c r="R961" s="101"/>
      <c r="S961" s="101"/>
      <c r="T961" s="101"/>
      <c r="U961" s="101"/>
      <c r="V961" s="101"/>
      <c r="W961" s="101"/>
      <c r="X961" s="101"/>
      <c r="Y961" s="101"/>
      <c r="Z961" s="101"/>
      <c r="AA961" s="101"/>
      <c r="AB961" s="101"/>
      <c r="AC961" s="101"/>
      <c r="AD961" s="101"/>
      <c r="AE961" s="102"/>
      <c r="AF961" s="102"/>
      <c r="AG961" s="102"/>
      <c r="AH961" s="102"/>
      <c r="AI961" s="102"/>
      <c r="AJ961" s="103"/>
      <c r="AK961" s="102"/>
      <c r="AL961" s="102"/>
      <c r="AM961" s="102"/>
      <c r="AN961" s="103"/>
      <c r="AO961" s="102"/>
      <c r="AP961" s="102"/>
      <c r="AQ961" s="102"/>
      <c r="AR961" s="103"/>
    </row>
    <row r="962" spans="1:44" s="104" customFormat="1" ht="6.75" customHeight="1">
      <c r="A962" s="101"/>
      <c r="B962" s="101"/>
      <c r="C962" s="101"/>
      <c r="D962" s="101"/>
      <c r="E962" s="101"/>
      <c r="F962" s="101"/>
      <c r="G962" s="101"/>
      <c r="H962" s="101"/>
      <c r="I962" s="101"/>
      <c r="J962" s="101"/>
      <c r="K962" s="101"/>
      <c r="L962" s="101"/>
      <c r="M962" s="101"/>
      <c r="N962" s="101"/>
      <c r="O962" s="101"/>
      <c r="P962" s="101"/>
      <c r="Q962" s="101"/>
      <c r="R962" s="101"/>
      <c r="S962" s="101"/>
      <c r="T962" s="101"/>
      <c r="U962" s="101"/>
      <c r="V962" s="101"/>
      <c r="W962" s="101"/>
      <c r="X962" s="101"/>
      <c r="Y962" s="101"/>
      <c r="Z962" s="101"/>
      <c r="AA962" s="101"/>
      <c r="AB962" s="101"/>
      <c r="AC962" s="101"/>
      <c r="AD962" s="101"/>
      <c r="AE962" s="102"/>
      <c r="AF962" s="102"/>
      <c r="AG962" s="102"/>
      <c r="AH962" s="102"/>
      <c r="AI962" s="102"/>
      <c r="AJ962" s="103"/>
      <c r="AK962" s="102"/>
      <c r="AL962" s="102"/>
      <c r="AM962" s="102"/>
      <c r="AN962" s="103"/>
      <c r="AO962" s="102"/>
      <c r="AP962" s="102"/>
      <c r="AQ962" s="102"/>
      <c r="AR962" s="103"/>
    </row>
    <row r="963" spans="1:44" s="104" customFormat="1" ht="6.75" customHeight="1">
      <c r="A963" s="101"/>
      <c r="B963" s="101"/>
      <c r="C963" s="101"/>
      <c r="D963" s="101"/>
      <c r="E963" s="101"/>
      <c r="F963" s="101"/>
      <c r="G963" s="101"/>
      <c r="H963" s="101"/>
      <c r="I963" s="101"/>
      <c r="J963" s="101"/>
      <c r="K963" s="101"/>
      <c r="L963" s="101"/>
      <c r="M963" s="101"/>
      <c r="N963" s="101"/>
      <c r="O963" s="101"/>
      <c r="P963" s="101"/>
      <c r="Q963" s="101"/>
      <c r="R963" s="101"/>
      <c r="S963" s="101"/>
      <c r="T963" s="101"/>
      <c r="U963" s="101"/>
      <c r="V963" s="101"/>
      <c r="W963" s="101"/>
      <c r="X963" s="101"/>
      <c r="Y963" s="101"/>
      <c r="Z963" s="101"/>
      <c r="AA963" s="101"/>
      <c r="AB963" s="101"/>
      <c r="AC963" s="101"/>
      <c r="AD963" s="101"/>
      <c r="AE963" s="102"/>
      <c r="AF963" s="102"/>
      <c r="AG963" s="102"/>
      <c r="AH963" s="102"/>
      <c r="AI963" s="102"/>
      <c r="AJ963" s="103"/>
      <c r="AK963" s="102"/>
      <c r="AL963" s="102"/>
      <c r="AM963" s="102"/>
      <c r="AN963" s="103"/>
      <c r="AO963" s="102"/>
      <c r="AP963" s="102"/>
      <c r="AQ963" s="102"/>
      <c r="AR963" s="103"/>
    </row>
    <row r="964" spans="1:44" s="104" customFormat="1" ht="6.75" customHeight="1">
      <c r="A964" s="101"/>
      <c r="B964" s="101"/>
      <c r="C964" s="101"/>
      <c r="D964" s="101"/>
      <c r="E964" s="101"/>
      <c r="F964" s="101"/>
      <c r="G964" s="101"/>
      <c r="H964" s="101"/>
      <c r="I964" s="101"/>
      <c r="J964" s="101"/>
      <c r="K964" s="101"/>
      <c r="L964" s="101"/>
      <c r="M964" s="101"/>
      <c r="N964" s="101"/>
      <c r="O964" s="101"/>
      <c r="P964" s="101"/>
      <c r="Q964" s="101"/>
      <c r="R964" s="101"/>
      <c r="S964" s="101"/>
      <c r="T964" s="101"/>
      <c r="U964" s="101"/>
      <c r="V964" s="101"/>
      <c r="W964" s="101"/>
      <c r="X964" s="101"/>
      <c r="Y964" s="101"/>
      <c r="Z964" s="101"/>
      <c r="AA964" s="101"/>
      <c r="AB964" s="101"/>
      <c r="AC964" s="101"/>
      <c r="AD964" s="101"/>
      <c r="AE964" s="102"/>
      <c r="AF964" s="102"/>
      <c r="AG964" s="102"/>
      <c r="AH964" s="102"/>
      <c r="AI964" s="102"/>
      <c r="AJ964" s="103"/>
      <c r="AK964" s="102"/>
      <c r="AL964" s="102"/>
      <c r="AM964" s="102"/>
      <c r="AN964" s="103"/>
      <c r="AO964" s="102"/>
      <c r="AP964" s="102"/>
      <c r="AQ964" s="102"/>
      <c r="AR964" s="103"/>
    </row>
    <row r="965" spans="1:44" s="104" customFormat="1" ht="6.75" customHeight="1">
      <c r="A965" s="101"/>
      <c r="B965" s="101"/>
      <c r="C965" s="101"/>
      <c r="D965" s="101"/>
      <c r="E965" s="101"/>
      <c r="F965" s="101"/>
      <c r="G965" s="101"/>
      <c r="H965" s="101"/>
      <c r="I965" s="101"/>
      <c r="J965" s="101"/>
      <c r="K965" s="101"/>
      <c r="L965" s="101"/>
      <c r="M965" s="101"/>
      <c r="N965" s="101"/>
      <c r="O965" s="101"/>
      <c r="P965" s="101"/>
      <c r="Q965" s="101"/>
      <c r="R965" s="101"/>
      <c r="S965" s="101"/>
      <c r="T965" s="101"/>
      <c r="U965" s="101"/>
      <c r="V965" s="101"/>
      <c r="W965" s="101"/>
      <c r="X965" s="101"/>
      <c r="Y965" s="101"/>
      <c r="Z965" s="101"/>
      <c r="AA965" s="101"/>
      <c r="AB965" s="101"/>
      <c r="AC965" s="101"/>
      <c r="AD965" s="101"/>
      <c r="AE965" s="102"/>
      <c r="AF965" s="102"/>
      <c r="AG965" s="102"/>
      <c r="AH965" s="102"/>
      <c r="AI965" s="102"/>
      <c r="AJ965" s="103"/>
      <c r="AK965" s="102"/>
      <c r="AL965" s="102"/>
      <c r="AM965" s="102"/>
      <c r="AN965" s="103"/>
      <c r="AO965" s="102"/>
      <c r="AP965" s="102"/>
      <c r="AQ965" s="102"/>
      <c r="AR965" s="103"/>
    </row>
    <row r="966" spans="1:44" s="104" customFormat="1" ht="6.75" customHeight="1">
      <c r="A966" s="101"/>
      <c r="B966" s="101"/>
      <c r="C966" s="101"/>
      <c r="D966" s="101"/>
      <c r="E966" s="101"/>
      <c r="F966" s="101"/>
      <c r="G966" s="101"/>
      <c r="H966" s="101"/>
      <c r="I966" s="101"/>
      <c r="J966" s="101"/>
      <c r="K966" s="101"/>
      <c r="L966" s="101"/>
      <c r="M966" s="101"/>
      <c r="N966" s="101"/>
      <c r="O966" s="101"/>
      <c r="P966" s="101"/>
      <c r="Q966" s="101"/>
      <c r="R966" s="101"/>
      <c r="S966" s="101"/>
      <c r="T966" s="101"/>
      <c r="U966" s="101"/>
      <c r="V966" s="101"/>
      <c r="W966" s="101"/>
      <c r="X966" s="101"/>
      <c r="Y966" s="101"/>
      <c r="Z966" s="101"/>
      <c r="AA966" s="101"/>
      <c r="AB966" s="101"/>
      <c r="AC966" s="101"/>
      <c r="AD966" s="101"/>
      <c r="AE966" s="102"/>
      <c r="AF966" s="102"/>
      <c r="AG966" s="102"/>
      <c r="AH966" s="102"/>
      <c r="AI966" s="102"/>
      <c r="AJ966" s="103"/>
      <c r="AK966" s="102"/>
      <c r="AL966" s="102"/>
      <c r="AM966" s="102"/>
      <c r="AN966" s="103"/>
      <c r="AO966" s="102"/>
      <c r="AP966" s="102"/>
      <c r="AQ966" s="102"/>
      <c r="AR966" s="103"/>
    </row>
    <row r="967" spans="1:44" s="104" customFormat="1" ht="6.75" customHeight="1">
      <c r="A967" s="101"/>
      <c r="B967" s="101"/>
      <c r="C967" s="101"/>
      <c r="D967" s="101"/>
      <c r="E967" s="101"/>
      <c r="F967" s="101"/>
      <c r="G967" s="101"/>
      <c r="H967" s="101"/>
      <c r="I967" s="101"/>
      <c r="J967" s="101"/>
      <c r="K967" s="101"/>
      <c r="L967" s="101"/>
      <c r="M967" s="101"/>
      <c r="N967" s="101"/>
      <c r="O967" s="101"/>
      <c r="P967" s="101"/>
      <c r="Q967" s="101"/>
      <c r="R967" s="101"/>
      <c r="S967" s="101"/>
      <c r="T967" s="101"/>
      <c r="U967" s="101"/>
      <c r="V967" s="101"/>
      <c r="W967" s="101"/>
      <c r="X967" s="101"/>
      <c r="Y967" s="101"/>
      <c r="Z967" s="101"/>
      <c r="AA967" s="101"/>
      <c r="AB967" s="101"/>
      <c r="AC967" s="101"/>
      <c r="AD967" s="101"/>
      <c r="AE967" s="102"/>
      <c r="AF967" s="102"/>
      <c r="AG967" s="102"/>
      <c r="AH967" s="102"/>
      <c r="AI967" s="102"/>
      <c r="AJ967" s="103"/>
      <c r="AK967" s="102"/>
      <c r="AL967" s="102"/>
      <c r="AM967" s="102"/>
      <c r="AN967" s="103"/>
      <c r="AO967" s="102"/>
      <c r="AP967" s="102"/>
      <c r="AQ967" s="102"/>
      <c r="AR967" s="103"/>
    </row>
    <row r="968" spans="1:44" s="104" customFormat="1" ht="6.75" customHeight="1">
      <c r="A968" s="101"/>
      <c r="B968" s="101"/>
      <c r="C968" s="101"/>
      <c r="D968" s="101"/>
      <c r="E968" s="101"/>
      <c r="F968" s="101"/>
      <c r="G968" s="101"/>
      <c r="H968" s="101"/>
      <c r="I968" s="101"/>
      <c r="J968" s="101"/>
      <c r="K968" s="101"/>
      <c r="L968" s="101"/>
      <c r="M968" s="101"/>
      <c r="N968" s="101"/>
      <c r="O968" s="101"/>
      <c r="P968" s="101"/>
      <c r="Q968" s="101"/>
      <c r="R968" s="101"/>
      <c r="S968" s="101"/>
      <c r="T968" s="101"/>
      <c r="U968" s="101"/>
      <c r="V968" s="101"/>
      <c r="W968" s="101"/>
      <c r="X968" s="101"/>
      <c r="Y968" s="101"/>
      <c r="Z968" s="101"/>
      <c r="AA968" s="101"/>
      <c r="AB968" s="101"/>
      <c r="AC968" s="101"/>
      <c r="AD968" s="101"/>
      <c r="AE968" s="102"/>
      <c r="AF968" s="102"/>
      <c r="AG968" s="102"/>
      <c r="AH968" s="102"/>
      <c r="AI968" s="102"/>
      <c r="AJ968" s="103"/>
      <c r="AK968" s="102"/>
      <c r="AL968" s="102"/>
      <c r="AM968" s="102"/>
      <c r="AN968" s="103"/>
      <c r="AO968" s="102"/>
      <c r="AP968" s="102"/>
      <c r="AQ968" s="102"/>
      <c r="AR968" s="103"/>
    </row>
    <row r="969" spans="1:44" s="104" customFormat="1" ht="6.75" customHeight="1">
      <c r="A969" s="101"/>
      <c r="B969" s="101"/>
      <c r="C969" s="101"/>
      <c r="D969" s="101"/>
      <c r="E969" s="101"/>
      <c r="F969" s="101"/>
      <c r="G969" s="101"/>
      <c r="H969" s="101"/>
      <c r="I969" s="101"/>
      <c r="J969" s="101"/>
      <c r="K969" s="101"/>
      <c r="L969" s="101"/>
      <c r="M969" s="101"/>
      <c r="N969" s="101"/>
      <c r="O969" s="101"/>
      <c r="P969" s="101"/>
      <c r="Q969" s="101"/>
      <c r="R969" s="101"/>
      <c r="S969" s="101"/>
      <c r="T969" s="101"/>
      <c r="U969" s="101"/>
      <c r="V969" s="101"/>
      <c r="W969" s="101"/>
      <c r="X969" s="101"/>
      <c r="Y969" s="101"/>
      <c r="Z969" s="101"/>
      <c r="AA969" s="101"/>
      <c r="AB969" s="101"/>
      <c r="AC969" s="101"/>
      <c r="AD969" s="101"/>
      <c r="AE969" s="102"/>
      <c r="AF969" s="102"/>
      <c r="AG969" s="102"/>
      <c r="AH969" s="102"/>
      <c r="AI969" s="102"/>
      <c r="AJ969" s="103"/>
      <c r="AK969" s="102"/>
      <c r="AL969" s="102"/>
      <c r="AM969" s="102"/>
      <c r="AN969" s="103"/>
      <c r="AO969" s="102"/>
      <c r="AP969" s="102"/>
      <c r="AQ969" s="102"/>
      <c r="AR969" s="103"/>
    </row>
    <row r="970" spans="1:44" s="104" customFormat="1" ht="6.75" customHeight="1">
      <c r="A970" s="101"/>
      <c r="B970" s="101"/>
      <c r="C970" s="101"/>
      <c r="D970" s="101"/>
      <c r="E970" s="101"/>
      <c r="F970" s="101"/>
      <c r="G970" s="101"/>
      <c r="H970" s="101"/>
      <c r="I970" s="101"/>
      <c r="J970" s="101"/>
      <c r="K970" s="101"/>
      <c r="L970" s="101"/>
      <c r="M970" s="101"/>
      <c r="N970" s="101"/>
      <c r="O970" s="101"/>
      <c r="P970" s="101"/>
      <c r="Q970" s="101"/>
      <c r="R970" s="101"/>
      <c r="S970" s="101"/>
      <c r="T970" s="101"/>
      <c r="U970" s="101"/>
      <c r="V970" s="101"/>
      <c r="W970" s="101"/>
      <c r="X970" s="101"/>
      <c r="Y970" s="101"/>
      <c r="Z970" s="101"/>
      <c r="AA970" s="101"/>
      <c r="AB970" s="101"/>
      <c r="AC970" s="101"/>
      <c r="AD970" s="101"/>
      <c r="AE970" s="102"/>
      <c r="AF970" s="102"/>
      <c r="AG970" s="102"/>
      <c r="AH970" s="102"/>
      <c r="AI970" s="102"/>
      <c r="AJ970" s="103"/>
      <c r="AK970" s="102"/>
      <c r="AL970" s="102"/>
      <c r="AM970" s="102"/>
      <c r="AN970" s="103"/>
      <c r="AO970" s="102"/>
      <c r="AP970" s="102"/>
      <c r="AQ970" s="102"/>
      <c r="AR970" s="103"/>
    </row>
    <row r="971" spans="1:44" s="104" customFormat="1" ht="6.75" customHeight="1">
      <c r="A971" s="101"/>
      <c r="B971" s="101"/>
      <c r="C971" s="101"/>
      <c r="D971" s="101"/>
      <c r="E971" s="101"/>
      <c r="F971" s="101"/>
      <c r="G971" s="101"/>
      <c r="H971" s="101"/>
      <c r="I971" s="101"/>
      <c r="J971" s="101"/>
      <c r="K971" s="101"/>
      <c r="L971" s="101"/>
      <c r="M971" s="101"/>
      <c r="N971" s="101"/>
      <c r="O971" s="101"/>
      <c r="P971" s="101"/>
      <c r="Q971" s="101"/>
      <c r="R971" s="101"/>
      <c r="S971" s="101"/>
      <c r="T971" s="101"/>
      <c r="U971" s="101"/>
      <c r="V971" s="101"/>
      <c r="W971" s="101"/>
      <c r="X971" s="101"/>
      <c r="Y971" s="101"/>
      <c r="Z971" s="101"/>
      <c r="AA971" s="101"/>
      <c r="AB971" s="101"/>
      <c r="AC971" s="101"/>
      <c r="AD971" s="101"/>
      <c r="AE971" s="102"/>
      <c r="AF971" s="102"/>
      <c r="AG971" s="102"/>
      <c r="AH971" s="102"/>
      <c r="AI971" s="102"/>
      <c r="AJ971" s="103"/>
      <c r="AK971" s="102"/>
      <c r="AL971" s="102"/>
      <c r="AM971" s="102"/>
      <c r="AN971" s="103"/>
      <c r="AO971" s="102"/>
      <c r="AP971" s="102"/>
      <c r="AQ971" s="102"/>
      <c r="AR971" s="103"/>
    </row>
    <row r="972" spans="1:44" s="104" customFormat="1" ht="6.75" customHeight="1">
      <c r="A972" s="101"/>
      <c r="B972" s="101"/>
      <c r="C972" s="101"/>
      <c r="D972" s="101"/>
      <c r="E972" s="101"/>
      <c r="F972" s="101"/>
      <c r="G972" s="101"/>
      <c r="H972" s="101"/>
      <c r="I972" s="101"/>
      <c r="J972" s="101"/>
      <c r="K972" s="101"/>
      <c r="L972" s="101"/>
      <c r="M972" s="101"/>
      <c r="N972" s="101"/>
      <c r="O972" s="101"/>
      <c r="P972" s="101"/>
      <c r="Q972" s="101"/>
      <c r="R972" s="101"/>
      <c r="S972" s="101"/>
      <c r="T972" s="101"/>
      <c r="U972" s="101"/>
      <c r="V972" s="101"/>
      <c r="W972" s="101"/>
      <c r="X972" s="101"/>
      <c r="Y972" s="101"/>
      <c r="Z972" s="101"/>
      <c r="AA972" s="101"/>
      <c r="AB972" s="101"/>
      <c r="AC972" s="101"/>
      <c r="AD972" s="101"/>
      <c r="AE972" s="102"/>
      <c r="AF972" s="102"/>
      <c r="AG972" s="102"/>
      <c r="AH972" s="102"/>
      <c r="AI972" s="102"/>
      <c r="AJ972" s="103"/>
      <c r="AK972" s="102"/>
      <c r="AL972" s="102"/>
      <c r="AM972" s="102"/>
      <c r="AN972" s="103"/>
      <c r="AO972" s="102"/>
      <c r="AP972" s="102"/>
      <c r="AQ972" s="102"/>
      <c r="AR972" s="103"/>
    </row>
    <row r="973" spans="1:44" s="104" customFormat="1" ht="6.75" customHeight="1">
      <c r="A973" s="101"/>
      <c r="B973" s="101"/>
      <c r="C973" s="101"/>
      <c r="D973" s="101"/>
      <c r="E973" s="101"/>
      <c r="F973" s="101"/>
      <c r="G973" s="101"/>
      <c r="H973" s="101"/>
      <c r="I973" s="101"/>
      <c r="J973" s="101"/>
      <c r="K973" s="101"/>
      <c r="L973" s="101"/>
      <c r="M973" s="101"/>
      <c r="N973" s="101"/>
      <c r="O973" s="101"/>
      <c r="P973" s="101"/>
      <c r="Q973" s="101"/>
      <c r="R973" s="101"/>
      <c r="S973" s="101"/>
      <c r="T973" s="101"/>
      <c r="U973" s="101"/>
      <c r="V973" s="101"/>
      <c r="W973" s="101"/>
      <c r="X973" s="101"/>
      <c r="Y973" s="101"/>
      <c r="Z973" s="101"/>
      <c r="AA973" s="101"/>
      <c r="AB973" s="101"/>
      <c r="AC973" s="101"/>
      <c r="AD973" s="101"/>
      <c r="AE973" s="102"/>
      <c r="AF973" s="102"/>
      <c r="AG973" s="102"/>
      <c r="AH973" s="102"/>
      <c r="AI973" s="102"/>
      <c r="AJ973" s="103"/>
      <c r="AK973" s="102"/>
      <c r="AL973" s="102"/>
      <c r="AM973" s="102"/>
      <c r="AN973" s="103"/>
      <c r="AO973" s="102"/>
      <c r="AP973" s="102"/>
      <c r="AQ973" s="102"/>
      <c r="AR973" s="103"/>
    </row>
    <row r="974" spans="1:44" s="104" customFormat="1" ht="6.75" customHeight="1">
      <c r="A974" s="101"/>
      <c r="B974" s="101"/>
      <c r="C974" s="101"/>
      <c r="D974" s="101"/>
      <c r="E974" s="101"/>
      <c r="F974" s="101"/>
      <c r="G974" s="101"/>
      <c r="H974" s="101"/>
      <c r="I974" s="101"/>
      <c r="J974" s="101"/>
      <c r="K974" s="101"/>
      <c r="L974" s="101"/>
      <c r="M974" s="101"/>
      <c r="N974" s="101"/>
      <c r="O974" s="101"/>
      <c r="P974" s="101"/>
      <c r="Q974" s="101"/>
      <c r="R974" s="101"/>
      <c r="S974" s="101"/>
      <c r="T974" s="101"/>
      <c r="U974" s="101"/>
      <c r="V974" s="101"/>
      <c r="W974" s="101"/>
      <c r="X974" s="101"/>
      <c r="Y974" s="101"/>
      <c r="Z974" s="101"/>
      <c r="AA974" s="101"/>
      <c r="AB974" s="101"/>
      <c r="AC974" s="101"/>
      <c r="AD974" s="101"/>
      <c r="AE974" s="102"/>
      <c r="AF974" s="102"/>
      <c r="AG974" s="102"/>
      <c r="AH974" s="102"/>
      <c r="AI974" s="102"/>
      <c r="AJ974" s="103"/>
      <c r="AK974" s="102"/>
      <c r="AL974" s="102"/>
      <c r="AM974" s="102"/>
      <c r="AN974" s="103"/>
      <c r="AO974" s="102"/>
      <c r="AP974" s="102"/>
      <c r="AQ974" s="102"/>
      <c r="AR974" s="103"/>
    </row>
    <row r="975" spans="1:44" s="104" customFormat="1" ht="6.75" customHeight="1">
      <c r="A975" s="101"/>
      <c r="B975" s="101"/>
      <c r="C975" s="101"/>
      <c r="D975" s="101"/>
      <c r="E975" s="101"/>
      <c r="F975" s="101"/>
      <c r="G975" s="101"/>
      <c r="H975" s="101"/>
      <c r="I975" s="101"/>
      <c r="J975" s="101"/>
      <c r="K975" s="101"/>
      <c r="L975" s="101"/>
      <c r="M975" s="101"/>
      <c r="N975" s="101"/>
      <c r="O975" s="101"/>
      <c r="P975" s="101"/>
      <c r="Q975" s="101"/>
      <c r="R975" s="101"/>
      <c r="S975" s="101"/>
      <c r="T975" s="101"/>
      <c r="U975" s="101"/>
      <c r="V975" s="101"/>
      <c r="W975" s="101"/>
      <c r="X975" s="101"/>
      <c r="Y975" s="101"/>
      <c r="Z975" s="101"/>
      <c r="AA975" s="101"/>
      <c r="AB975" s="101"/>
      <c r="AC975" s="101"/>
      <c r="AD975" s="101"/>
      <c r="AE975" s="102"/>
      <c r="AF975" s="102"/>
      <c r="AG975" s="102"/>
      <c r="AH975" s="102"/>
      <c r="AI975" s="102"/>
      <c r="AJ975" s="103"/>
      <c r="AK975" s="102"/>
      <c r="AL975" s="102"/>
      <c r="AM975" s="102"/>
      <c r="AN975" s="103"/>
      <c r="AO975" s="102"/>
      <c r="AP975" s="102"/>
      <c r="AQ975" s="102"/>
      <c r="AR975" s="103"/>
    </row>
    <row r="976" spans="1:44" s="104" customFormat="1" ht="6.75" customHeight="1">
      <c r="A976" s="101"/>
      <c r="B976" s="101"/>
      <c r="C976" s="101"/>
      <c r="D976" s="101"/>
      <c r="E976" s="101"/>
      <c r="F976" s="101"/>
      <c r="G976" s="101"/>
      <c r="H976" s="101"/>
      <c r="I976" s="101"/>
      <c r="J976" s="101"/>
      <c r="K976" s="101"/>
      <c r="L976" s="101"/>
      <c r="M976" s="101"/>
      <c r="N976" s="101"/>
      <c r="O976" s="101"/>
      <c r="P976" s="101"/>
      <c r="Q976" s="101"/>
      <c r="R976" s="101"/>
      <c r="S976" s="101"/>
      <c r="T976" s="101"/>
      <c r="U976" s="101"/>
      <c r="V976" s="101"/>
      <c r="W976" s="101"/>
      <c r="X976" s="101"/>
      <c r="Y976" s="101"/>
      <c r="Z976" s="101"/>
      <c r="AA976" s="101"/>
      <c r="AB976" s="101"/>
      <c r="AC976" s="101"/>
      <c r="AD976" s="101"/>
      <c r="AE976" s="102"/>
      <c r="AF976" s="102"/>
      <c r="AG976" s="102"/>
      <c r="AH976" s="102"/>
      <c r="AI976" s="102"/>
      <c r="AJ976" s="103"/>
      <c r="AK976" s="102"/>
      <c r="AL976" s="102"/>
      <c r="AM976" s="102"/>
      <c r="AN976" s="103"/>
      <c r="AO976" s="102"/>
      <c r="AP976" s="102"/>
      <c r="AQ976" s="102"/>
      <c r="AR976" s="103"/>
    </row>
    <row r="977" spans="1:44" s="104" customFormat="1" ht="6.75" customHeight="1">
      <c r="A977" s="101"/>
      <c r="B977" s="101"/>
      <c r="C977" s="101"/>
      <c r="D977" s="101"/>
      <c r="E977" s="101"/>
      <c r="F977" s="101"/>
      <c r="G977" s="101"/>
      <c r="H977" s="101"/>
      <c r="I977" s="101"/>
      <c r="J977" s="101"/>
      <c r="K977" s="101"/>
      <c r="L977" s="101"/>
      <c r="M977" s="101"/>
      <c r="N977" s="101"/>
      <c r="O977" s="101"/>
      <c r="P977" s="101"/>
      <c r="Q977" s="101"/>
      <c r="R977" s="101"/>
      <c r="S977" s="101"/>
      <c r="T977" s="101"/>
      <c r="U977" s="101"/>
      <c r="V977" s="101"/>
      <c r="W977" s="101"/>
      <c r="X977" s="101"/>
      <c r="Y977" s="101"/>
      <c r="Z977" s="101"/>
      <c r="AA977" s="101"/>
      <c r="AB977" s="101"/>
      <c r="AC977" s="101"/>
      <c r="AD977" s="101"/>
      <c r="AE977" s="102"/>
      <c r="AF977" s="102"/>
      <c r="AG977" s="102"/>
      <c r="AH977" s="102"/>
      <c r="AI977" s="102"/>
      <c r="AJ977" s="103"/>
      <c r="AK977" s="102"/>
      <c r="AL977" s="102"/>
      <c r="AM977" s="102"/>
      <c r="AN977" s="103"/>
      <c r="AO977" s="102"/>
      <c r="AP977" s="102"/>
      <c r="AQ977" s="102"/>
      <c r="AR977" s="103"/>
    </row>
    <row r="978" spans="1:44" s="104" customFormat="1" ht="6.75" customHeight="1">
      <c r="A978" s="101"/>
      <c r="B978" s="101"/>
      <c r="C978" s="101"/>
      <c r="D978" s="101"/>
      <c r="E978" s="101"/>
      <c r="F978" s="101"/>
      <c r="G978" s="101"/>
      <c r="H978" s="101"/>
      <c r="I978" s="101"/>
      <c r="J978" s="101"/>
      <c r="K978" s="101"/>
      <c r="L978" s="101"/>
      <c r="M978" s="101"/>
      <c r="N978" s="101"/>
      <c r="O978" s="101"/>
      <c r="P978" s="101"/>
      <c r="Q978" s="101"/>
      <c r="R978" s="101"/>
      <c r="S978" s="101"/>
      <c r="T978" s="101"/>
      <c r="U978" s="101"/>
      <c r="V978" s="101"/>
      <c r="W978" s="101"/>
      <c r="X978" s="101"/>
      <c r="Y978" s="101"/>
      <c r="Z978" s="101"/>
      <c r="AA978" s="101"/>
      <c r="AB978" s="101"/>
      <c r="AC978" s="101"/>
      <c r="AD978" s="101"/>
      <c r="AE978" s="102"/>
      <c r="AF978" s="102"/>
      <c r="AG978" s="102"/>
      <c r="AH978" s="102"/>
      <c r="AI978" s="102"/>
      <c r="AJ978" s="103"/>
      <c r="AK978" s="102"/>
      <c r="AL978" s="102"/>
      <c r="AM978" s="102"/>
      <c r="AN978" s="103"/>
      <c r="AO978" s="102"/>
      <c r="AP978" s="102"/>
      <c r="AQ978" s="102"/>
      <c r="AR978" s="103"/>
    </row>
    <row r="979" spans="1:44" s="104" customFormat="1" ht="6.75" customHeight="1">
      <c r="A979" s="101"/>
      <c r="B979" s="101"/>
      <c r="C979" s="101"/>
      <c r="D979" s="101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1"/>
      <c r="Z979" s="101"/>
      <c r="AA979" s="101"/>
      <c r="AB979" s="101"/>
      <c r="AC979" s="101"/>
      <c r="AD979" s="101"/>
      <c r="AE979" s="102"/>
      <c r="AF979" s="102"/>
      <c r="AG979" s="102"/>
      <c r="AH979" s="102"/>
      <c r="AI979" s="102"/>
      <c r="AJ979" s="103"/>
      <c r="AK979" s="102"/>
      <c r="AL979" s="102"/>
      <c r="AM979" s="102"/>
      <c r="AN979" s="103"/>
      <c r="AO979" s="102"/>
      <c r="AP979" s="102"/>
      <c r="AQ979" s="102"/>
      <c r="AR979" s="103"/>
    </row>
    <row r="980" spans="1:44" s="104" customFormat="1" ht="6.75" customHeight="1">
      <c r="A980" s="101"/>
      <c r="B980" s="101"/>
      <c r="C980" s="101"/>
      <c r="D980" s="101"/>
      <c r="E980" s="101"/>
      <c r="F980" s="101"/>
      <c r="G980" s="101"/>
      <c r="H980" s="101"/>
      <c r="I980" s="101"/>
      <c r="J980" s="101"/>
      <c r="K980" s="101"/>
      <c r="L980" s="101"/>
      <c r="M980" s="101"/>
      <c r="N980" s="101"/>
      <c r="O980" s="101"/>
      <c r="P980" s="101"/>
      <c r="Q980" s="101"/>
      <c r="R980" s="101"/>
      <c r="S980" s="101"/>
      <c r="T980" s="101"/>
      <c r="U980" s="101"/>
      <c r="V980" s="101"/>
      <c r="W980" s="101"/>
      <c r="X980" s="101"/>
      <c r="Y980" s="101"/>
      <c r="Z980" s="101"/>
      <c r="AA980" s="101"/>
      <c r="AB980" s="101"/>
      <c r="AC980" s="101"/>
      <c r="AD980" s="101"/>
      <c r="AE980" s="102"/>
      <c r="AF980" s="102"/>
      <c r="AG980" s="102"/>
      <c r="AH980" s="102"/>
      <c r="AI980" s="102"/>
      <c r="AJ980" s="103"/>
      <c r="AK980" s="102"/>
      <c r="AL980" s="102"/>
      <c r="AM980" s="102"/>
      <c r="AN980" s="103"/>
      <c r="AO980" s="102"/>
      <c r="AP980" s="102"/>
      <c r="AQ980" s="102"/>
      <c r="AR980" s="103"/>
    </row>
    <row r="981" spans="1:44" s="104" customFormat="1" ht="6.75" customHeight="1">
      <c r="A981" s="101"/>
      <c r="B981" s="101"/>
      <c r="C981" s="101"/>
      <c r="D981" s="101"/>
      <c r="E981" s="101"/>
      <c r="F981" s="101"/>
      <c r="G981" s="101"/>
      <c r="H981" s="101"/>
      <c r="I981" s="101"/>
      <c r="J981" s="101"/>
      <c r="K981" s="101"/>
      <c r="L981" s="101"/>
      <c r="M981" s="101"/>
      <c r="N981" s="101"/>
      <c r="O981" s="101"/>
      <c r="P981" s="101"/>
      <c r="Q981" s="101"/>
      <c r="R981" s="101"/>
      <c r="S981" s="101"/>
      <c r="T981" s="101"/>
      <c r="U981" s="101"/>
      <c r="V981" s="101"/>
      <c r="W981" s="101"/>
      <c r="X981" s="101"/>
      <c r="Y981" s="101"/>
      <c r="Z981" s="101"/>
      <c r="AA981" s="101"/>
      <c r="AB981" s="101"/>
      <c r="AC981" s="101"/>
      <c r="AD981" s="101"/>
      <c r="AE981" s="102"/>
      <c r="AF981" s="102"/>
      <c r="AG981" s="102"/>
      <c r="AH981" s="102"/>
      <c r="AI981" s="102"/>
      <c r="AJ981" s="103"/>
      <c r="AK981" s="102"/>
      <c r="AL981" s="102"/>
      <c r="AM981" s="102"/>
      <c r="AN981" s="103"/>
      <c r="AO981" s="102"/>
      <c r="AP981" s="102"/>
      <c r="AQ981" s="102"/>
      <c r="AR981" s="103"/>
    </row>
    <row r="982" spans="1:44" s="104" customFormat="1" ht="6.75" customHeight="1">
      <c r="A982" s="101"/>
      <c r="B982" s="101"/>
      <c r="C982" s="101"/>
      <c r="D982" s="101"/>
      <c r="E982" s="101"/>
      <c r="F982" s="101"/>
      <c r="G982" s="101"/>
      <c r="H982" s="101"/>
      <c r="I982" s="101"/>
      <c r="J982" s="101"/>
      <c r="K982" s="101"/>
      <c r="L982" s="101"/>
      <c r="M982" s="101"/>
      <c r="N982" s="101"/>
      <c r="O982" s="101"/>
      <c r="P982" s="101"/>
      <c r="Q982" s="101"/>
      <c r="R982" s="101"/>
      <c r="S982" s="101"/>
      <c r="T982" s="101"/>
      <c r="U982" s="101"/>
      <c r="V982" s="101"/>
      <c r="W982" s="101"/>
      <c r="X982" s="101"/>
      <c r="Y982" s="101"/>
      <c r="Z982" s="101"/>
      <c r="AA982" s="101"/>
      <c r="AB982" s="101"/>
      <c r="AC982" s="101"/>
      <c r="AD982" s="101"/>
      <c r="AE982" s="102"/>
      <c r="AF982" s="102"/>
      <c r="AG982" s="102"/>
      <c r="AH982" s="102"/>
      <c r="AI982" s="102"/>
      <c r="AJ982" s="103"/>
      <c r="AK982" s="102"/>
      <c r="AL982" s="102"/>
      <c r="AM982" s="102"/>
      <c r="AN982" s="103"/>
      <c r="AO982" s="102"/>
      <c r="AP982" s="102"/>
      <c r="AQ982" s="102"/>
      <c r="AR982" s="103"/>
    </row>
    <row r="983" spans="1:44" s="104" customFormat="1" ht="6.75" customHeight="1">
      <c r="A983" s="101"/>
      <c r="B983" s="101"/>
      <c r="C983" s="101"/>
      <c r="D983" s="101"/>
      <c r="E983" s="101"/>
      <c r="F983" s="101"/>
      <c r="G983" s="101"/>
      <c r="H983" s="101"/>
      <c r="I983" s="101"/>
      <c r="J983" s="101"/>
      <c r="K983" s="101"/>
      <c r="L983" s="101"/>
      <c r="M983" s="101"/>
      <c r="N983" s="101"/>
      <c r="O983" s="101"/>
      <c r="P983" s="101"/>
      <c r="Q983" s="101"/>
      <c r="R983" s="101"/>
      <c r="S983" s="101"/>
      <c r="T983" s="101"/>
      <c r="U983" s="101"/>
      <c r="V983" s="101"/>
      <c r="W983" s="101"/>
      <c r="X983" s="101"/>
      <c r="Y983" s="101"/>
      <c r="Z983" s="101"/>
      <c r="AA983" s="101"/>
      <c r="AB983" s="101"/>
      <c r="AC983" s="101"/>
      <c r="AD983" s="101"/>
      <c r="AE983" s="102"/>
      <c r="AF983" s="102"/>
      <c r="AG983" s="102"/>
      <c r="AH983" s="102"/>
      <c r="AI983" s="102"/>
      <c r="AJ983" s="103"/>
      <c r="AK983" s="102"/>
      <c r="AL983" s="102"/>
      <c r="AM983" s="102"/>
      <c r="AN983" s="103"/>
      <c r="AO983" s="102"/>
      <c r="AP983" s="102"/>
      <c r="AQ983" s="102"/>
      <c r="AR983" s="103"/>
    </row>
    <row r="984" spans="1:44" s="104" customFormat="1" ht="6.75" customHeight="1">
      <c r="A984" s="101"/>
      <c r="B984" s="101"/>
      <c r="C984" s="101"/>
      <c r="D984" s="101"/>
      <c r="E984" s="101"/>
      <c r="F984" s="101"/>
      <c r="G984" s="101"/>
      <c r="H984" s="101"/>
      <c r="I984" s="101"/>
      <c r="J984" s="101"/>
      <c r="K984" s="101"/>
      <c r="L984" s="101"/>
      <c r="M984" s="101"/>
      <c r="N984" s="101"/>
      <c r="O984" s="101"/>
      <c r="P984" s="101"/>
      <c r="Q984" s="101"/>
      <c r="R984" s="101"/>
      <c r="S984" s="101"/>
      <c r="T984" s="101"/>
      <c r="U984" s="101"/>
      <c r="V984" s="101"/>
      <c r="W984" s="101"/>
      <c r="X984" s="101"/>
      <c r="Y984" s="101"/>
      <c r="Z984" s="101"/>
      <c r="AA984" s="101"/>
      <c r="AB984" s="101"/>
      <c r="AC984" s="101"/>
      <c r="AD984" s="101"/>
      <c r="AE984" s="102"/>
      <c r="AF984" s="102"/>
      <c r="AG984" s="102"/>
      <c r="AH984" s="102"/>
      <c r="AI984" s="102"/>
      <c r="AJ984" s="103"/>
      <c r="AK984" s="102"/>
      <c r="AL984" s="102"/>
      <c r="AM984" s="102"/>
      <c r="AN984" s="103"/>
      <c r="AO984" s="102"/>
      <c r="AP984" s="102"/>
      <c r="AQ984" s="102"/>
      <c r="AR984" s="103"/>
    </row>
    <row r="985" spans="1:44" s="104" customFormat="1" ht="6.75" customHeight="1">
      <c r="A985" s="101"/>
      <c r="B985" s="101"/>
      <c r="C985" s="101"/>
      <c r="D985" s="101"/>
      <c r="E985" s="101"/>
      <c r="F985" s="101"/>
      <c r="G985" s="101"/>
      <c r="H985" s="101"/>
      <c r="I985" s="101"/>
      <c r="J985" s="101"/>
      <c r="K985" s="101"/>
      <c r="L985" s="101"/>
      <c r="M985" s="101"/>
      <c r="N985" s="101"/>
      <c r="O985" s="101"/>
      <c r="P985" s="101"/>
      <c r="Q985" s="101"/>
      <c r="R985" s="101"/>
      <c r="S985" s="101"/>
      <c r="T985" s="101"/>
      <c r="U985" s="101"/>
      <c r="V985" s="101"/>
      <c r="W985" s="101"/>
      <c r="X985" s="101"/>
      <c r="Y985" s="101"/>
      <c r="Z985" s="101"/>
      <c r="AA985" s="101"/>
      <c r="AB985" s="101"/>
      <c r="AC985" s="101"/>
      <c r="AD985" s="101"/>
      <c r="AE985" s="102"/>
      <c r="AF985" s="102"/>
      <c r="AG985" s="102"/>
      <c r="AH985" s="102"/>
      <c r="AI985" s="102"/>
      <c r="AJ985" s="103"/>
      <c r="AK985" s="102"/>
      <c r="AL985" s="102"/>
      <c r="AM985" s="102"/>
      <c r="AN985" s="103"/>
      <c r="AO985" s="102"/>
      <c r="AP985" s="102"/>
      <c r="AQ985" s="102"/>
      <c r="AR985" s="103"/>
    </row>
    <row r="986" spans="1:44" s="104" customFormat="1" ht="6.75" customHeight="1">
      <c r="A986" s="101"/>
      <c r="B986" s="101"/>
      <c r="C986" s="101"/>
      <c r="D986" s="101"/>
      <c r="E986" s="101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  <c r="Y986" s="101"/>
      <c r="Z986" s="101"/>
      <c r="AA986" s="101"/>
      <c r="AB986" s="101"/>
      <c r="AC986" s="101"/>
      <c r="AD986" s="101"/>
      <c r="AE986" s="102"/>
      <c r="AF986" s="102"/>
      <c r="AG986" s="102"/>
      <c r="AH986" s="102"/>
      <c r="AI986" s="102"/>
      <c r="AJ986" s="103"/>
      <c r="AK986" s="102"/>
      <c r="AL986" s="102"/>
      <c r="AM986" s="102"/>
      <c r="AN986" s="103"/>
      <c r="AO986" s="102"/>
      <c r="AP986" s="102"/>
      <c r="AQ986" s="102"/>
      <c r="AR986" s="103"/>
    </row>
    <row r="987" spans="1:44" s="104" customFormat="1" ht="6.75" customHeight="1">
      <c r="A987" s="101"/>
      <c r="B987" s="101"/>
      <c r="C987" s="101"/>
      <c r="D987" s="101"/>
      <c r="E987" s="101"/>
      <c r="F987" s="101"/>
      <c r="G987" s="101"/>
      <c r="H987" s="101"/>
      <c r="I987" s="101"/>
      <c r="J987" s="101"/>
      <c r="K987" s="101"/>
      <c r="L987" s="101"/>
      <c r="M987" s="101"/>
      <c r="N987" s="101"/>
      <c r="O987" s="101"/>
      <c r="P987" s="101"/>
      <c r="Q987" s="101"/>
      <c r="R987" s="101"/>
      <c r="S987" s="101"/>
      <c r="T987" s="101"/>
      <c r="U987" s="101"/>
      <c r="V987" s="101"/>
      <c r="W987" s="101"/>
      <c r="X987" s="101"/>
      <c r="Y987" s="101"/>
      <c r="Z987" s="101"/>
      <c r="AA987" s="101"/>
      <c r="AB987" s="101"/>
      <c r="AC987" s="101"/>
      <c r="AD987" s="101"/>
      <c r="AE987" s="102"/>
      <c r="AF987" s="102"/>
      <c r="AG987" s="102"/>
      <c r="AH987" s="102"/>
      <c r="AI987" s="102"/>
      <c r="AJ987" s="103"/>
      <c r="AK987" s="102"/>
      <c r="AL987" s="102"/>
      <c r="AM987" s="102"/>
      <c r="AN987" s="103"/>
      <c r="AO987" s="102"/>
      <c r="AP987" s="102"/>
      <c r="AQ987" s="102"/>
      <c r="AR987" s="103"/>
    </row>
    <row r="988" spans="1:44" s="104" customFormat="1" ht="6.75" customHeight="1">
      <c r="A988" s="101"/>
      <c r="B988" s="101"/>
      <c r="C988" s="101"/>
      <c r="D988" s="101"/>
      <c r="E988" s="101"/>
      <c r="F988" s="101"/>
      <c r="G988" s="101"/>
      <c r="H988" s="101"/>
      <c r="I988" s="101"/>
      <c r="J988" s="101"/>
      <c r="K988" s="101"/>
      <c r="L988" s="101"/>
      <c r="M988" s="101"/>
      <c r="N988" s="101"/>
      <c r="O988" s="101"/>
      <c r="P988" s="101"/>
      <c r="Q988" s="101"/>
      <c r="R988" s="101"/>
      <c r="S988" s="101"/>
      <c r="T988" s="101"/>
      <c r="U988" s="101"/>
      <c r="V988" s="101"/>
      <c r="W988" s="101"/>
      <c r="X988" s="101"/>
      <c r="Y988" s="101"/>
      <c r="Z988" s="101"/>
      <c r="AA988" s="101"/>
      <c r="AB988" s="101"/>
      <c r="AC988" s="101"/>
      <c r="AD988" s="101"/>
      <c r="AE988" s="102"/>
      <c r="AF988" s="102"/>
      <c r="AG988" s="102"/>
      <c r="AH988" s="102"/>
      <c r="AI988" s="102"/>
      <c r="AJ988" s="103"/>
      <c r="AK988" s="102"/>
      <c r="AL988" s="102"/>
      <c r="AM988" s="102"/>
      <c r="AN988" s="103"/>
      <c r="AO988" s="102"/>
      <c r="AP988" s="102"/>
      <c r="AQ988" s="102"/>
      <c r="AR988" s="103"/>
    </row>
    <row r="989" spans="1:44" s="104" customFormat="1" ht="6.75" customHeight="1">
      <c r="A989" s="101"/>
      <c r="B989" s="101"/>
      <c r="C989" s="101"/>
      <c r="D989" s="101"/>
      <c r="E989" s="101"/>
      <c r="F989" s="101"/>
      <c r="G989" s="101"/>
      <c r="H989" s="101"/>
      <c r="I989" s="101"/>
      <c r="J989" s="101"/>
      <c r="K989" s="101"/>
      <c r="L989" s="101"/>
      <c r="M989" s="101"/>
      <c r="N989" s="101"/>
      <c r="O989" s="101"/>
      <c r="P989" s="101"/>
      <c r="Q989" s="101"/>
      <c r="R989" s="101"/>
      <c r="S989" s="101"/>
      <c r="T989" s="101"/>
      <c r="U989" s="101"/>
      <c r="V989" s="101"/>
      <c r="W989" s="101"/>
      <c r="X989" s="101"/>
      <c r="Y989" s="101"/>
      <c r="Z989" s="101"/>
      <c r="AA989" s="101"/>
      <c r="AB989" s="101"/>
      <c r="AC989" s="101"/>
      <c r="AD989" s="101"/>
      <c r="AE989" s="102"/>
      <c r="AF989" s="102"/>
      <c r="AG989" s="102"/>
      <c r="AH989" s="102"/>
      <c r="AI989" s="102"/>
      <c r="AJ989" s="103"/>
      <c r="AK989" s="102"/>
      <c r="AL989" s="102"/>
      <c r="AM989" s="102"/>
      <c r="AN989" s="103"/>
      <c r="AO989" s="102"/>
      <c r="AP989" s="102"/>
      <c r="AQ989" s="102"/>
      <c r="AR989" s="103"/>
    </row>
    <row r="990" spans="1:44" s="104" customFormat="1" ht="6.75" customHeight="1">
      <c r="A990" s="101"/>
      <c r="B990" s="101"/>
      <c r="C990" s="101"/>
      <c r="D990" s="101"/>
      <c r="E990" s="101"/>
      <c r="F990" s="101"/>
      <c r="G990" s="101"/>
      <c r="H990" s="101"/>
      <c r="I990" s="101"/>
      <c r="J990" s="101"/>
      <c r="K990" s="101"/>
      <c r="L990" s="101"/>
      <c r="M990" s="101"/>
      <c r="N990" s="101"/>
      <c r="O990" s="101"/>
      <c r="P990" s="101"/>
      <c r="Q990" s="101"/>
      <c r="R990" s="101"/>
      <c r="S990" s="101"/>
      <c r="T990" s="101"/>
      <c r="U990" s="101"/>
      <c r="V990" s="101"/>
      <c r="W990" s="101"/>
      <c r="X990" s="101"/>
      <c r="Y990" s="101"/>
      <c r="Z990" s="101"/>
      <c r="AA990" s="101"/>
      <c r="AB990" s="101"/>
      <c r="AC990" s="101"/>
      <c r="AD990" s="101"/>
      <c r="AE990" s="102"/>
      <c r="AF990" s="102"/>
      <c r="AG990" s="102"/>
      <c r="AH990" s="102"/>
      <c r="AI990" s="102"/>
      <c r="AJ990" s="103"/>
      <c r="AK990" s="102"/>
      <c r="AL990" s="102"/>
      <c r="AM990" s="102"/>
      <c r="AN990" s="103"/>
      <c r="AO990" s="102"/>
      <c r="AP990" s="102"/>
      <c r="AQ990" s="102"/>
      <c r="AR990" s="103"/>
    </row>
    <row r="991" spans="1:44" s="104" customFormat="1" ht="6.75" customHeight="1">
      <c r="A991" s="101"/>
      <c r="B991" s="101"/>
      <c r="C991" s="101"/>
      <c r="D991" s="101"/>
      <c r="E991" s="101"/>
      <c r="F991" s="101"/>
      <c r="G991" s="101"/>
      <c r="H991" s="101"/>
      <c r="I991" s="101"/>
      <c r="J991" s="101"/>
      <c r="K991" s="101"/>
      <c r="L991" s="101"/>
      <c r="M991" s="101"/>
      <c r="N991" s="101"/>
      <c r="O991" s="101"/>
      <c r="P991" s="101"/>
      <c r="Q991" s="101"/>
      <c r="R991" s="101"/>
      <c r="S991" s="101"/>
      <c r="T991" s="101"/>
      <c r="U991" s="101"/>
      <c r="V991" s="101"/>
      <c r="W991" s="101"/>
      <c r="X991" s="101"/>
      <c r="Y991" s="101"/>
      <c r="Z991" s="101"/>
      <c r="AA991" s="101"/>
      <c r="AB991" s="101"/>
      <c r="AC991" s="101"/>
      <c r="AD991" s="101"/>
      <c r="AE991" s="102"/>
      <c r="AF991" s="102"/>
      <c r="AG991" s="102"/>
      <c r="AH991" s="102"/>
      <c r="AI991" s="102"/>
      <c r="AJ991" s="103"/>
      <c r="AK991" s="102"/>
      <c r="AL991" s="102"/>
      <c r="AM991" s="102"/>
      <c r="AN991" s="103"/>
      <c r="AO991" s="102"/>
      <c r="AP991" s="102"/>
      <c r="AQ991" s="102"/>
      <c r="AR991" s="103"/>
    </row>
    <row r="992" spans="1:44" s="104" customFormat="1" ht="6.75" customHeight="1">
      <c r="A992" s="101"/>
      <c r="B992" s="101"/>
      <c r="C992" s="101"/>
      <c r="D992" s="101"/>
      <c r="E992" s="101"/>
      <c r="F992" s="101"/>
      <c r="G992" s="101"/>
      <c r="H992" s="101"/>
      <c r="I992" s="101"/>
      <c r="J992" s="101"/>
      <c r="K992" s="101"/>
      <c r="L992" s="101"/>
      <c r="M992" s="101"/>
      <c r="N992" s="101"/>
      <c r="O992" s="101"/>
      <c r="P992" s="101"/>
      <c r="Q992" s="101"/>
      <c r="R992" s="101"/>
      <c r="S992" s="101"/>
      <c r="T992" s="101"/>
      <c r="U992" s="101"/>
      <c r="V992" s="101"/>
      <c r="W992" s="101"/>
      <c r="X992" s="101"/>
      <c r="Y992" s="101"/>
      <c r="Z992" s="101"/>
      <c r="AA992" s="101"/>
      <c r="AB992" s="101"/>
      <c r="AC992" s="101"/>
      <c r="AD992" s="101"/>
      <c r="AE992" s="102"/>
      <c r="AF992" s="102"/>
      <c r="AG992" s="102"/>
      <c r="AH992" s="102"/>
      <c r="AI992" s="102"/>
      <c r="AJ992" s="103"/>
      <c r="AK992" s="102"/>
      <c r="AL992" s="102"/>
      <c r="AM992" s="102"/>
      <c r="AN992" s="103"/>
      <c r="AO992" s="102"/>
      <c r="AP992" s="102"/>
      <c r="AQ992" s="102"/>
      <c r="AR992" s="103"/>
    </row>
    <row r="993" spans="1:44" s="104" customFormat="1" ht="6.75" customHeight="1">
      <c r="A993" s="101"/>
      <c r="B993" s="101"/>
      <c r="C993" s="101"/>
      <c r="D993" s="101"/>
      <c r="E993" s="101"/>
      <c r="F993" s="101"/>
      <c r="G993" s="101"/>
      <c r="H993" s="101"/>
      <c r="I993" s="101"/>
      <c r="J993" s="101"/>
      <c r="K993" s="101"/>
      <c r="L993" s="101"/>
      <c r="M993" s="101"/>
      <c r="N993" s="101"/>
      <c r="O993" s="101"/>
      <c r="P993" s="101"/>
      <c r="Q993" s="101"/>
      <c r="R993" s="101"/>
      <c r="S993" s="101"/>
      <c r="T993" s="101"/>
      <c r="U993" s="101"/>
      <c r="V993" s="101"/>
      <c r="W993" s="101"/>
      <c r="X993" s="101"/>
      <c r="Y993" s="101"/>
      <c r="Z993" s="101"/>
      <c r="AA993" s="101"/>
      <c r="AB993" s="101"/>
      <c r="AC993" s="101"/>
      <c r="AD993" s="101"/>
      <c r="AE993" s="102"/>
      <c r="AF993" s="102"/>
      <c r="AG993" s="102"/>
      <c r="AH993" s="102"/>
      <c r="AI993" s="102"/>
      <c r="AJ993" s="103"/>
      <c r="AK993" s="102"/>
      <c r="AL993" s="102"/>
      <c r="AM993" s="102"/>
      <c r="AN993" s="103"/>
      <c r="AO993" s="102"/>
      <c r="AP993" s="102"/>
      <c r="AQ993" s="102"/>
      <c r="AR993" s="103"/>
    </row>
    <row r="994" spans="1:44" s="104" customFormat="1" ht="6.75" customHeight="1">
      <c r="A994" s="101"/>
      <c r="B994" s="101"/>
      <c r="C994" s="101"/>
      <c r="D994" s="101"/>
      <c r="E994" s="101"/>
      <c r="F994" s="101"/>
      <c r="G994" s="101"/>
      <c r="H994" s="101"/>
      <c r="I994" s="101"/>
      <c r="J994" s="101"/>
      <c r="K994" s="101"/>
      <c r="L994" s="101"/>
      <c r="M994" s="101"/>
      <c r="N994" s="101"/>
      <c r="O994" s="101"/>
      <c r="P994" s="101"/>
      <c r="Q994" s="101"/>
      <c r="R994" s="101"/>
      <c r="S994" s="101"/>
      <c r="T994" s="101"/>
      <c r="U994" s="101"/>
      <c r="V994" s="101"/>
      <c r="W994" s="101"/>
      <c r="X994" s="101"/>
      <c r="Y994" s="101"/>
      <c r="Z994" s="101"/>
      <c r="AA994" s="101"/>
      <c r="AB994" s="101"/>
      <c r="AC994" s="101"/>
      <c r="AD994" s="101"/>
      <c r="AE994" s="102"/>
      <c r="AF994" s="102"/>
      <c r="AG994" s="102"/>
      <c r="AH994" s="102"/>
      <c r="AI994" s="102"/>
      <c r="AJ994" s="103"/>
      <c r="AK994" s="102"/>
      <c r="AL994" s="102"/>
      <c r="AM994" s="102"/>
      <c r="AN994" s="103"/>
      <c r="AO994" s="102"/>
      <c r="AP994" s="102"/>
      <c r="AQ994" s="102"/>
      <c r="AR994" s="103"/>
    </row>
    <row r="995" spans="1:44" s="104" customFormat="1" ht="6.75" customHeight="1">
      <c r="A995" s="101"/>
      <c r="B995" s="101"/>
      <c r="C995" s="101"/>
      <c r="D995" s="101"/>
      <c r="E995" s="101"/>
      <c r="F995" s="101"/>
      <c r="G995" s="101"/>
      <c r="H995" s="101"/>
      <c r="I995" s="101"/>
      <c r="J995" s="101"/>
      <c r="K995" s="101"/>
      <c r="L995" s="101"/>
      <c r="M995" s="101"/>
      <c r="N995" s="101"/>
      <c r="O995" s="101"/>
      <c r="P995" s="101"/>
      <c r="Q995" s="101"/>
      <c r="R995" s="101"/>
      <c r="S995" s="101"/>
      <c r="T995" s="101"/>
      <c r="U995" s="101"/>
      <c r="V995" s="101"/>
      <c r="W995" s="101"/>
      <c r="X995" s="101"/>
      <c r="Y995" s="101"/>
      <c r="Z995" s="101"/>
      <c r="AA995" s="101"/>
      <c r="AB995" s="101"/>
      <c r="AC995" s="101"/>
      <c r="AD995" s="101"/>
      <c r="AE995" s="102"/>
      <c r="AF995" s="102"/>
      <c r="AG995" s="102"/>
      <c r="AH995" s="102"/>
      <c r="AI995" s="102"/>
      <c r="AJ995" s="103"/>
      <c r="AK995" s="102"/>
      <c r="AL995" s="102"/>
      <c r="AM995" s="102"/>
      <c r="AN995" s="103"/>
      <c r="AO995" s="102"/>
      <c r="AP995" s="102"/>
      <c r="AQ995" s="102"/>
      <c r="AR995" s="103"/>
    </row>
    <row r="996" spans="1:44" s="104" customFormat="1" ht="6.75" customHeight="1">
      <c r="A996" s="101"/>
      <c r="B996" s="101"/>
      <c r="C996" s="101"/>
      <c r="D996" s="101"/>
      <c r="E996" s="101"/>
      <c r="F996" s="101"/>
      <c r="G996" s="101"/>
      <c r="H996" s="101"/>
      <c r="I996" s="101"/>
      <c r="J996" s="101"/>
      <c r="K996" s="101"/>
      <c r="L996" s="101"/>
      <c r="M996" s="101"/>
      <c r="N996" s="101"/>
      <c r="O996" s="101"/>
      <c r="P996" s="101"/>
      <c r="Q996" s="101"/>
      <c r="R996" s="101"/>
      <c r="S996" s="101"/>
      <c r="T996" s="101"/>
      <c r="U996" s="101"/>
      <c r="V996" s="101"/>
      <c r="W996" s="101"/>
      <c r="X996" s="101"/>
      <c r="Y996" s="101"/>
      <c r="Z996" s="101"/>
      <c r="AA996" s="101"/>
      <c r="AB996" s="101"/>
      <c r="AC996" s="101"/>
      <c r="AD996" s="101"/>
      <c r="AE996" s="102"/>
      <c r="AF996" s="102"/>
      <c r="AG996" s="102"/>
      <c r="AH996" s="102"/>
      <c r="AI996" s="102"/>
      <c r="AJ996" s="103"/>
      <c r="AK996" s="102"/>
      <c r="AL996" s="102"/>
      <c r="AM996" s="102"/>
      <c r="AN996" s="103"/>
      <c r="AO996" s="102"/>
      <c r="AP996" s="102"/>
      <c r="AQ996" s="102"/>
      <c r="AR996" s="103"/>
    </row>
    <row r="997" spans="1:44" s="104" customFormat="1" ht="6.75" customHeight="1">
      <c r="A997" s="101"/>
      <c r="B997" s="101"/>
      <c r="C997" s="101"/>
      <c r="D997" s="101"/>
      <c r="E997" s="101"/>
      <c r="F997" s="101"/>
      <c r="G997" s="101"/>
      <c r="H997" s="101"/>
      <c r="I997" s="101"/>
      <c r="J997" s="101"/>
      <c r="K997" s="101"/>
      <c r="L997" s="101"/>
      <c r="M997" s="101"/>
      <c r="N997" s="101"/>
      <c r="O997" s="101"/>
      <c r="P997" s="101"/>
      <c r="Q997" s="101"/>
      <c r="R997" s="101"/>
      <c r="S997" s="101"/>
      <c r="T997" s="101"/>
      <c r="U997" s="101"/>
      <c r="V997" s="101"/>
      <c r="W997" s="101"/>
      <c r="X997" s="101"/>
      <c r="Y997" s="101"/>
      <c r="Z997" s="101"/>
      <c r="AA997" s="101"/>
      <c r="AB997" s="101"/>
      <c r="AC997" s="101"/>
      <c r="AD997" s="101"/>
      <c r="AE997" s="102"/>
      <c r="AF997" s="102"/>
      <c r="AG997" s="102"/>
      <c r="AH997" s="102"/>
      <c r="AI997" s="102"/>
      <c r="AJ997" s="103"/>
      <c r="AK997" s="102"/>
      <c r="AL997" s="102"/>
      <c r="AM997" s="102"/>
      <c r="AN997" s="103"/>
      <c r="AO997" s="102"/>
      <c r="AP997" s="102"/>
      <c r="AQ997" s="102"/>
      <c r="AR997" s="103"/>
    </row>
    <row r="998" spans="1:44" s="104" customFormat="1" ht="6.75" customHeight="1">
      <c r="A998" s="101"/>
      <c r="B998" s="101"/>
      <c r="C998" s="101"/>
      <c r="D998" s="101"/>
      <c r="E998" s="101"/>
      <c r="F998" s="101"/>
      <c r="G998" s="101"/>
      <c r="H998" s="101"/>
      <c r="I998" s="101"/>
      <c r="J998" s="101"/>
      <c r="K998" s="101"/>
      <c r="L998" s="101"/>
      <c r="M998" s="101"/>
      <c r="N998" s="101"/>
      <c r="O998" s="101"/>
      <c r="P998" s="101"/>
      <c r="Q998" s="101"/>
      <c r="R998" s="101"/>
      <c r="S998" s="101"/>
      <c r="T998" s="101"/>
      <c r="U998" s="101"/>
      <c r="V998" s="101"/>
      <c r="W998" s="101"/>
      <c r="X998" s="101"/>
      <c r="Y998" s="101"/>
      <c r="Z998" s="101"/>
      <c r="AA998" s="101"/>
      <c r="AB998" s="101"/>
      <c r="AC998" s="101"/>
      <c r="AD998" s="101"/>
      <c r="AE998" s="102"/>
      <c r="AF998" s="102"/>
      <c r="AG998" s="102"/>
      <c r="AH998" s="102"/>
      <c r="AI998" s="102"/>
      <c r="AJ998" s="103"/>
      <c r="AK998" s="102"/>
      <c r="AL998" s="102"/>
      <c r="AM998" s="102"/>
      <c r="AN998" s="103"/>
      <c r="AO998" s="102"/>
      <c r="AP998" s="102"/>
      <c r="AQ998" s="102"/>
      <c r="AR998" s="103"/>
    </row>
    <row r="999" spans="1:44" s="104" customFormat="1" ht="6.75" customHeight="1">
      <c r="A999" s="101"/>
      <c r="B999" s="101"/>
      <c r="C999" s="101"/>
      <c r="D999" s="101"/>
      <c r="E999" s="101"/>
      <c r="F999" s="101"/>
      <c r="G999" s="101"/>
      <c r="H999" s="101"/>
      <c r="I999" s="101"/>
      <c r="J999" s="101"/>
      <c r="K999" s="101"/>
      <c r="L999" s="101"/>
      <c r="M999" s="101"/>
      <c r="N999" s="101"/>
      <c r="O999" s="101"/>
      <c r="P999" s="101"/>
      <c r="Q999" s="101"/>
      <c r="R999" s="101"/>
      <c r="S999" s="101"/>
      <c r="T999" s="101"/>
      <c r="U999" s="101"/>
      <c r="V999" s="101"/>
      <c r="W999" s="101"/>
      <c r="X999" s="101"/>
      <c r="Y999" s="101"/>
      <c r="Z999" s="101"/>
      <c r="AA999" s="101"/>
      <c r="AB999" s="101"/>
      <c r="AC999" s="101"/>
      <c r="AD999" s="101"/>
      <c r="AE999" s="102"/>
      <c r="AF999" s="102"/>
      <c r="AG999" s="102"/>
      <c r="AH999" s="102"/>
      <c r="AI999" s="102"/>
      <c r="AJ999" s="103"/>
      <c r="AK999" s="102"/>
      <c r="AL999" s="102"/>
      <c r="AM999" s="102"/>
      <c r="AN999" s="103"/>
      <c r="AO999" s="102"/>
      <c r="AP999" s="102"/>
      <c r="AQ999" s="102"/>
      <c r="AR999" s="103"/>
    </row>
    <row r="1000" spans="1:44" s="104" customFormat="1" ht="6.75" customHeight="1">
      <c r="A1000" s="101"/>
      <c r="B1000" s="101"/>
      <c r="C1000" s="101"/>
      <c r="D1000" s="101"/>
      <c r="E1000" s="101"/>
      <c r="F1000" s="101"/>
      <c r="G1000" s="101"/>
      <c r="H1000" s="101"/>
      <c r="I1000" s="101"/>
      <c r="J1000" s="101"/>
      <c r="K1000" s="101"/>
      <c r="L1000" s="101"/>
      <c r="M1000" s="101"/>
      <c r="N1000" s="101"/>
      <c r="O1000" s="101"/>
      <c r="P1000" s="101"/>
      <c r="Q1000" s="101"/>
      <c r="R1000" s="101"/>
      <c r="S1000" s="101"/>
      <c r="T1000" s="101"/>
      <c r="U1000" s="101"/>
      <c r="V1000" s="101"/>
      <c r="W1000" s="101"/>
      <c r="X1000" s="101"/>
      <c r="Y1000" s="101"/>
      <c r="Z1000" s="101"/>
      <c r="AA1000" s="101"/>
      <c r="AB1000" s="101"/>
      <c r="AC1000" s="101"/>
      <c r="AD1000" s="101"/>
      <c r="AE1000" s="102"/>
      <c r="AF1000" s="102"/>
      <c r="AG1000" s="102"/>
      <c r="AH1000" s="102"/>
      <c r="AI1000" s="102"/>
      <c r="AJ1000" s="103"/>
      <c r="AK1000" s="102"/>
      <c r="AL1000" s="102"/>
      <c r="AM1000" s="102"/>
      <c r="AN1000" s="103"/>
      <c r="AO1000" s="102"/>
      <c r="AP1000" s="102"/>
      <c r="AQ1000" s="102"/>
      <c r="AR1000" s="103"/>
    </row>
    <row r="1001" spans="1:44" s="104" customFormat="1" ht="6.75" customHeight="1">
      <c r="A1001" s="101"/>
      <c r="B1001" s="101"/>
      <c r="C1001" s="101"/>
      <c r="D1001" s="101"/>
      <c r="E1001" s="101"/>
      <c r="F1001" s="101"/>
      <c r="G1001" s="101"/>
      <c r="H1001" s="101"/>
      <c r="I1001" s="101"/>
      <c r="J1001" s="101"/>
      <c r="K1001" s="101"/>
      <c r="L1001" s="101"/>
      <c r="M1001" s="101"/>
      <c r="N1001" s="101"/>
      <c r="O1001" s="101"/>
      <c r="P1001" s="101"/>
      <c r="Q1001" s="101"/>
      <c r="R1001" s="101"/>
      <c r="S1001" s="101"/>
      <c r="T1001" s="101"/>
      <c r="U1001" s="101"/>
      <c r="V1001" s="101"/>
      <c r="W1001" s="101"/>
      <c r="X1001" s="101"/>
      <c r="Y1001" s="101"/>
      <c r="Z1001" s="101"/>
      <c r="AA1001" s="101"/>
      <c r="AB1001" s="101"/>
      <c r="AC1001" s="101"/>
      <c r="AD1001" s="101"/>
      <c r="AE1001" s="102"/>
      <c r="AF1001" s="102"/>
      <c r="AG1001" s="102"/>
      <c r="AH1001" s="102"/>
      <c r="AI1001" s="102"/>
      <c r="AJ1001" s="103"/>
      <c r="AK1001" s="102"/>
      <c r="AL1001" s="102"/>
      <c r="AM1001" s="102"/>
      <c r="AN1001" s="103"/>
      <c r="AO1001" s="102"/>
      <c r="AP1001" s="102"/>
      <c r="AQ1001" s="102"/>
      <c r="AR1001" s="103"/>
    </row>
    <row r="1002" spans="1:44" s="104" customFormat="1" ht="6.75" customHeight="1">
      <c r="A1002" s="101"/>
      <c r="B1002" s="101"/>
      <c r="C1002" s="101"/>
      <c r="D1002" s="101"/>
      <c r="E1002" s="101"/>
      <c r="F1002" s="101"/>
      <c r="G1002" s="101"/>
      <c r="H1002" s="101"/>
      <c r="I1002" s="101"/>
      <c r="J1002" s="101"/>
      <c r="K1002" s="101"/>
      <c r="L1002" s="101"/>
      <c r="M1002" s="101"/>
      <c r="N1002" s="101"/>
      <c r="O1002" s="101"/>
      <c r="P1002" s="101"/>
      <c r="Q1002" s="101"/>
      <c r="R1002" s="101"/>
      <c r="S1002" s="101"/>
      <c r="T1002" s="101"/>
      <c r="U1002" s="101"/>
      <c r="V1002" s="101"/>
      <c r="W1002" s="101"/>
      <c r="X1002" s="101"/>
      <c r="Y1002" s="101"/>
      <c r="Z1002" s="101"/>
      <c r="AA1002" s="101"/>
      <c r="AB1002" s="101"/>
      <c r="AC1002" s="101"/>
      <c r="AD1002" s="101"/>
      <c r="AE1002" s="102"/>
      <c r="AF1002" s="102"/>
      <c r="AG1002" s="102"/>
      <c r="AH1002" s="102"/>
      <c r="AI1002" s="102"/>
      <c r="AJ1002" s="103"/>
      <c r="AK1002" s="102"/>
      <c r="AL1002" s="102"/>
      <c r="AM1002" s="102"/>
      <c r="AN1002" s="103"/>
      <c r="AO1002" s="102"/>
      <c r="AP1002" s="102"/>
      <c r="AQ1002" s="102"/>
      <c r="AR1002" s="103"/>
    </row>
    <row r="1003" spans="1:44" s="104" customFormat="1" ht="6.75" customHeight="1">
      <c r="A1003" s="101"/>
      <c r="B1003" s="101"/>
      <c r="C1003" s="101"/>
      <c r="D1003" s="101"/>
      <c r="E1003" s="101"/>
      <c r="F1003" s="101"/>
      <c r="G1003" s="101"/>
      <c r="H1003" s="101"/>
      <c r="I1003" s="101"/>
      <c r="J1003" s="101"/>
      <c r="K1003" s="101"/>
      <c r="L1003" s="101"/>
      <c r="M1003" s="101"/>
      <c r="N1003" s="101"/>
      <c r="O1003" s="101"/>
      <c r="P1003" s="101"/>
      <c r="Q1003" s="101"/>
      <c r="R1003" s="101"/>
      <c r="S1003" s="101"/>
      <c r="T1003" s="101"/>
      <c r="U1003" s="101"/>
      <c r="V1003" s="101"/>
      <c r="W1003" s="101"/>
      <c r="X1003" s="101"/>
      <c r="Y1003" s="101"/>
      <c r="Z1003" s="101"/>
      <c r="AA1003" s="101"/>
      <c r="AB1003" s="101"/>
      <c r="AC1003" s="101"/>
      <c r="AD1003" s="101"/>
      <c r="AE1003" s="102"/>
      <c r="AF1003" s="102"/>
      <c r="AG1003" s="102"/>
      <c r="AH1003" s="102"/>
      <c r="AI1003" s="102"/>
      <c r="AJ1003" s="103"/>
      <c r="AK1003" s="102"/>
      <c r="AL1003" s="102"/>
      <c r="AM1003" s="102"/>
      <c r="AN1003" s="103"/>
      <c r="AO1003" s="102"/>
      <c r="AP1003" s="102"/>
      <c r="AQ1003" s="102"/>
      <c r="AR1003" s="103"/>
    </row>
    <row r="1004" spans="1:44" s="104" customFormat="1" ht="6.75" customHeight="1">
      <c r="A1004" s="101"/>
      <c r="B1004" s="101"/>
      <c r="C1004" s="101"/>
      <c r="D1004" s="101"/>
      <c r="E1004" s="101"/>
      <c r="F1004" s="101"/>
      <c r="G1004" s="101"/>
      <c r="H1004" s="101"/>
      <c r="I1004" s="101"/>
      <c r="J1004" s="101"/>
      <c r="K1004" s="101"/>
      <c r="L1004" s="101"/>
      <c r="M1004" s="101"/>
      <c r="N1004" s="101"/>
      <c r="O1004" s="101"/>
      <c r="P1004" s="101"/>
      <c r="Q1004" s="101"/>
      <c r="R1004" s="101"/>
      <c r="S1004" s="101"/>
      <c r="T1004" s="101"/>
      <c r="U1004" s="101"/>
      <c r="V1004" s="101"/>
      <c r="W1004" s="101"/>
      <c r="X1004" s="101"/>
      <c r="Y1004" s="101"/>
      <c r="Z1004" s="101"/>
      <c r="AA1004" s="101"/>
      <c r="AB1004" s="101"/>
      <c r="AC1004" s="101"/>
      <c r="AD1004" s="101"/>
      <c r="AE1004" s="102"/>
      <c r="AF1004" s="102"/>
      <c r="AG1004" s="102"/>
      <c r="AH1004" s="102"/>
      <c r="AI1004" s="102"/>
      <c r="AJ1004" s="103"/>
      <c r="AK1004" s="102"/>
      <c r="AL1004" s="102"/>
      <c r="AM1004" s="102"/>
      <c r="AN1004" s="103"/>
      <c r="AO1004" s="102"/>
      <c r="AP1004" s="102"/>
      <c r="AQ1004" s="102"/>
      <c r="AR1004" s="103"/>
    </row>
    <row r="1005" spans="1:44" s="104" customFormat="1" ht="6.75" customHeight="1">
      <c r="A1005" s="101"/>
      <c r="B1005" s="101"/>
      <c r="C1005" s="101"/>
      <c r="D1005" s="101"/>
      <c r="E1005" s="101"/>
      <c r="F1005" s="101"/>
      <c r="G1005" s="101"/>
      <c r="H1005" s="101"/>
      <c r="I1005" s="101"/>
      <c r="J1005" s="101"/>
      <c r="K1005" s="101"/>
      <c r="L1005" s="101"/>
      <c r="M1005" s="101"/>
      <c r="N1005" s="101"/>
      <c r="O1005" s="101"/>
      <c r="P1005" s="101"/>
      <c r="Q1005" s="101"/>
      <c r="R1005" s="101"/>
      <c r="S1005" s="101"/>
      <c r="T1005" s="101"/>
      <c r="U1005" s="101"/>
      <c r="V1005" s="101"/>
      <c r="W1005" s="101"/>
      <c r="X1005" s="101"/>
      <c r="Y1005" s="101"/>
      <c r="Z1005" s="101"/>
      <c r="AA1005" s="101"/>
      <c r="AB1005" s="101"/>
      <c r="AC1005" s="101"/>
      <c r="AD1005" s="101"/>
      <c r="AE1005" s="102"/>
      <c r="AF1005" s="102"/>
      <c r="AG1005" s="102"/>
      <c r="AH1005" s="102"/>
      <c r="AI1005" s="102"/>
      <c r="AJ1005" s="103"/>
      <c r="AK1005" s="102"/>
      <c r="AL1005" s="102"/>
      <c r="AM1005" s="102"/>
      <c r="AN1005" s="103"/>
      <c r="AO1005" s="102"/>
      <c r="AP1005" s="102"/>
      <c r="AQ1005" s="102"/>
      <c r="AR1005" s="103"/>
    </row>
    <row r="1006" spans="1:44" s="104" customFormat="1" ht="6.75" customHeight="1">
      <c r="A1006" s="101"/>
      <c r="B1006" s="101"/>
      <c r="C1006" s="101"/>
      <c r="D1006" s="101"/>
      <c r="E1006" s="101"/>
      <c r="F1006" s="101"/>
      <c r="G1006" s="101"/>
      <c r="H1006" s="101"/>
      <c r="I1006" s="101"/>
      <c r="J1006" s="101"/>
      <c r="K1006" s="101"/>
      <c r="L1006" s="101"/>
      <c r="M1006" s="101"/>
      <c r="N1006" s="101"/>
      <c r="O1006" s="101"/>
      <c r="P1006" s="101"/>
      <c r="Q1006" s="101"/>
      <c r="R1006" s="101"/>
      <c r="S1006" s="101"/>
      <c r="T1006" s="101"/>
      <c r="U1006" s="101"/>
      <c r="V1006" s="101"/>
      <c r="W1006" s="101"/>
      <c r="X1006" s="101"/>
      <c r="Y1006" s="101"/>
      <c r="Z1006" s="101"/>
      <c r="AA1006" s="101"/>
      <c r="AB1006" s="101"/>
      <c r="AC1006" s="101"/>
      <c r="AD1006" s="101"/>
      <c r="AE1006" s="102"/>
      <c r="AF1006" s="102"/>
      <c r="AG1006" s="102"/>
      <c r="AH1006" s="102"/>
      <c r="AI1006" s="102"/>
      <c r="AJ1006" s="103"/>
      <c r="AK1006" s="102"/>
      <c r="AL1006" s="102"/>
      <c r="AM1006" s="102"/>
      <c r="AN1006" s="103"/>
      <c r="AO1006" s="102"/>
      <c r="AP1006" s="102"/>
      <c r="AQ1006" s="102"/>
      <c r="AR1006" s="103"/>
    </row>
    <row r="1007" spans="1:44" s="104" customFormat="1" ht="6.75" customHeight="1">
      <c r="A1007" s="101"/>
      <c r="B1007" s="101"/>
      <c r="C1007" s="101"/>
      <c r="D1007" s="101"/>
      <c r="E1007" s="101"/>
      <c r="F1007" s="101"/>
      <c r="G1007" s="101"/>
      <c r="H1007" s="101"/>
      <c r="I1007" s="101"/>
      <c r="J1007" s="101"/>
      <c r="K1007" s="101"/>
      <c r="L1007" s="101"/>
      <c r="M1007" s="101"/>
      <c r="N1007" s="101"/>
      <c r="O1007" s="101"/>
      <c r="P1007" s="101"/>
      <c r="Q1007" s="101"/>
      <c r="R1007" s="101"/>
      <c r="S1007" s="101"/>
      <c r="T1007" s="101"/>
      <c r="U1007" s="101"/>
      <c r="V1007" s="101"/>
      <c r="W1007" s="101"/>
      <c r="X1007" s="101"/>
      <c r="Y1007" s="101"/>
      <c r="Z1007" s="101"/>
      <c r="AA1007" s="101"/>
      <c r="AB1007" s="101"/>
      <c r="AC1007" s="101"/>
      <c r="AD1007" s="101"/>
      <c r="AE1007" s="102"/>
      <c r="AF1007" s="102"/>
      <c r="AG1007" s="102"/>
      <c r="AH1007" s="102"/>
      <c r="AI1007" s="102"/>
      <c r="AJ1007" s="103"/>
      <c r="AK1007" s="102"/>
      <c r="AL1007" s="102"/>
      <c r="AM1007" s="102"/>
      <c r="AN1007" s="103"/>
      <c r="AO1007" s="102"/>
      <c r="AP1007" s="102"/>
      <c r="AQ1007" s="102"/>
      <c r="AR1007" s="103"/>
    </row>
    <row r="1008" spans="1:44" s="104" customFormat="1" ht="6.75" customHeight="1">
      <c r="A1008" s="101"/>
      <c r="B1008" s="101"/>
      <c r="C1008" s="101"/>
      <c r="D1008" s="101"/>
      <c r="E1008" s="101"/>
      <c r="F1008" s="101"/>
      <c r="G1008" s="101"/>
      <c r="H1008" s="101"/>
      <c r="I1008" s="101"/>
      <c r="J1008" s="101"/>
      <c r="K1008" s="101"/>
      <c r="L1008" s="101"/>
      <c r="M1008" s="101"/>
      <c r="N1008" s="101"/>
      <c r="O1008" s="101"/>
      <c r="P1008" s="101"/>
      <c r="Q1008" s="101"/>
      <c r="R1008" s="101"/>
      <c r="S1008" s="101"/>
      <c r="T1008" s="101"/>
      <c r="U1008" s="101"/>
      <c r="V1008" s="101"/>
      <c r="W1008" s="101"/>
      <c r="X1008" s="101"/>
      <c r="Y1008" s="101"/>
      <c r="Z1008" s="101"/>
      <c r="AA1008" s="101"/>
      <c r="AB1008" s="101"/>
      <c r="AC1008" s="101"/>
      <c r="AD1008" s="101"/>
      <c r="AE1008" s="102"/>
      <c r="AF1008" s="102"/>
      <c r="AG1008" s="102"/>
      <c r="AH1008" s="102"/>
      <c r="AI1008" s="102"/>
      <c r="AJ1008" s="103"/>
      <c r="AK1008" s="102"/>
      <c r="AL1008" s="102"/>
      <c r="AM1008" s="102"/>
      <c r="AN1008" s="103"/>
      <c r="AO1008" s="102"/>
      <c r="AP1008" s="102"/>
      <c r="AQ1008" s="102"/>
      <c r="AR1008" s="103"/>
    </row>
    <row r="1009" spans="1:44" s="104" customFormat="1" ht="6.75" customHeight="1">
      <c r="A1009" s="101"/>
      <c r="B1009" s="101"/>
      <c r="C1009" s="101"/>
      <c r="D1009" s="101"/>
      <c r="E1009" s="101"/>
      <c r="F1009" s="101"/>
      <c r="G1009" s="101"/>
      <c r="H1009" s="101"/>
      <c r="I1009" s="101"/>
      <c r="J1009" s="101"/>
      <c r="K1009" s="101"/>
      <c r="L1009" s="101"/>
      <c r="M1009" s="101"/>
      <c r="N1009" s="101"/>
      <c r="O1009" s="101"/>
      <c r="P1009" s="101"/>
      <c r="Q1009" s="101"/>
      <c r="R1009" s="101"/>
      <c r="S1009" s="101"/>
      <c r="T1009" s="101"/>
      <c r="U1009" s="101"/>
      <c r="V1009" s="101"/>
      <c r="W1009" s="101"/>
      <c r="X1009" s="101"/>
      <c r="Y1009" s="101"/>
      <c r="Z1009" s="101"/>
      <c r="AA1009" s="101"/>
      <c r="AB1009" s="101"/>
      <c r="AC1009" s="101"/>
      <c r="AD1009" s="101"/>
      <c r="AE1009" s="102"/>
      <c r="AF1009" s="102"/>
      <c r="AG1009" s="102"/>
      <c r="AH1009" s="102"/>
      <c r="AI1009" s="102"/>
      <c r="AJ1009" s="103"/>
      <c r="AK1009" s="102"/>
      <c r="AL1009" s="102"/>
      <c r="AM1009" s="102"/>
      <c r="AN1009" s="103"/>
      <c r="AO1009" s="102"/>
      <c r="AP1009" s="102"/>
      <c r="AQ1009" s="102"/>
      <c r="AR1009" s="103"/>
    </row>
    <row r="1010" spans="1:44" s="104" customFormat="1" ht="6.75" customHeight="1">
      <c r="A1010" s="101"/>
      <c r="B1010" s="101"/>
      <c r="C1010" s="101"/>
      <c r="D1010" s="101"/>
      <c r="E1010" s="101"/>
      <c r="F1010" s="101"/>
      <c r="G1010" s="101"/>
      <c r="H1010" s="101"/>
      <c r="I1010" s="101"/>
      <c r="J1010" s="101"/>
      <c r="K1010" s="101"/>
      <c r="L1010" s="101"/>
      <c r="M1010" s="101"/>
      <c r="N1010" s="101"/>
      <c r="O1010" s="101"/>
      <c r="P1010" s="101"/>
      <c r="Q1010" s="101"/>
      <c r="R1010" s="101"/>
      <c r="S1010" s="101"/>
      <c r="T1010" s="101"/>
      <c r="U1010" s="101"/>
      <c r="V1010" s="101"/>
      <c r="W1010" s="101"/>
      <c r="X1010" s="101"/>
      <c r="Y1010" s="101"/>
      <c r="Z1010" s="101"/>
      <c r="AA1010" s="101"/>
      <c r="AB1010" s="101"/>
      <c r="AC1010" s="101"/>
      <c r="AD1010" s="101"/>
      <c r="AE1010" s="102"/>
      <c r="AF1010" s="102"/>
      <c r="AG1010" s="102"/>
      <c r="AH1010" s="102"/>
      <c r="AI1010" s="102"/>
      <c r="AJ1010" s="103"/>
      <c r="AK1010" s="102"/>
      <c r="AL1010" s="102"/>
      <c r="AM1010" s="102"/>
      <c r="AN1010" s="103"/>
      <c r="AO1010" s="102"/>
      <c r="AP1010" s="102"/>
      <c r="AQ1010" s="102"/>
      <c r="AR1010" s="103"/>
    </row>
    <row r="1011" spans="1:44" s="104" customFormat="1" ht="6.75" customHeight="1">
      <c r="A1011" s="101"/>
      <c r="B1011" s="101"/>
      <c r="C1011" s="101"/>
      <c r="D1011" s="101"/>
      <c r="E1011" s="101"/>
      <c r="F1011" s="101"/>
      <c r="G1011" s="101"/>
      <c r="H1011" s="101"/>
      <c r="I1011" s="101"/>
      <c r="J1011" s="101"/>
      <c r="K1011" s="101"/>
      <c r="L1011" s="101"/>
      <c r="M1011" s="101"/>
      <c r="N1011" s="101"/>
      <c r="O1011" s="101"/>
      <c r="P1011" s="101"/>
      <c r="Q1011" s="101"/>
      <c r="R1011" s="101"/>
      <c r="S1011" s="101"/>
      <c r="T1011" s="101"/>
      <c r="U1011" s="101"/>
      <c r="V1011" s="101"/>
      <c r="W1011" s="101"/>
      <c r="X1011" s="101"/>
      <c r="Y1011" s="101"/>
      <c r="Z1011" s="101"/>
      <c r="AA1011" s="101"/>
      <c r="AB1011" s="101"/>
      <c r="AC1011" s="101"/>
      <c r="AD1011" s="101"/>
      <c r="AE1011" s="102"/>
      <c r="AF1011" s="102"/>
      <c r="AG1011" s="102"/>
      <c r="AH1011" s="102"/>
      <c r="AI1011" s="102"/>
      <c r="AJ1011" s="103"/>
      <c r="AK1011" s="102"/>
      <c r="AL1011" s="102"/>
      <c r="AM1011" s="102"/>
      <c r="AN1011" s="103"/>
      <c r="AO1011" s="102"/>
      <c r="AP1011" s="102"/>
      <c r="AQ1011" s="102"/>
      <c r="AR1011" s="103"/>
    </row>
    <row r="1012" spans="1:44" s="104" customFormat="1" ht="6.75" customHeight="1">
      <c r="A1012" s="101"/>
      <c r="B1012" s="101"/>
      <c r="C1012" s="101"/>
      <c r="D1012" s="101"/>
      <c r="E1012" s="101"/>
      <c r="F1012" s="101"/>
      <c r="G1012" s="101"/>
      <c r="H1012" s="101"/>
      <c r="I1012" s="101"/>
      <c r="J1012" s="101"/>
      <c r="K1012" s="101"/>
      <c r="L1012" s="101"/>
      <c r="M1012" s="101"/>
      <c r="N1012" s="101"/>
      <c r="O1012" s="101"/>
      <c r="P1012" s="101"/>
      <c r="Q1012" s="101"/>
      <c r="R1012" s="101"/>
      <c r="S1012" s="101"/>
      <c r="T1012" s="101"/>
      <c r="U1012" s="101"/>
      <c r="V1012" s="101"/>
      <c r="W1012" s="101"/>
      <c r="X1012" s="101"/>
      <c r="Y1012" s="101"/>
      <c r="Z1012" s="101"/>
      <c r="AA1012" s="101"/>
      <c r="AB1012" s="101"/>
      <c r="AC1012" s="101"/>
      <c r="AD1012" s="101"/>
      <c r="AE1012" s="102"/>
      <c r="AF1012" s="102"/>
      <c r="AG1012" s="102"/>
      <c r="AH1012" s="102"/>
      <c r="AI1012" s="102"/>
      <c r="AJ1012" s="103"/>
      <c r="AK1012" s="102"/>
      <c r="AL1012" s="102"/>
      <c r="AM1012" s="102"/>
      <c r="AN1012" s="103"/>
      <c r="AO1012" s="102"/>
      <c r="AP1012" s="102"/>
      <c r="AQ1012" s="102"/>
      <c r="AR1012" s="103"/>
    </row>
    <row r="1013" spans="1:44" s="104" customFormat="1" ht="6.75" customHeight="1">
      <c r="A1013" s="101"/>
      <c r="B1013" s="101"/>
      <c r="C1013" s="101"/>
      <c r="D1013" s="101"/>
      <c r="E1013" s="101"/>
      <c r="F1013" s="101"/>
      <c r="G1013" s="101"/>
      <c r="H1013" s="101"/>
      <c r="I1013" s="101"/>
      <c r="J1013" s="101"/>
      <c r="K1013" s="101"/>
      <c r="L1013" s="101"/>
      <c r="M1013" s="101"/>
      <c r="N1013" s="101"/>
      <c r="O1013" s="101"/>
      <c r="P1013" s="101"/>
      <c r="Q1013" s="101"/>
      <c r="R1013" s="101"/>
      <c r="S1013" s="101"/>
      <c r="T1013" s="101"/>
      <c r="U1013" s="101"/>
      <c r="V1013" s="101"/>
      <c r="W1013" s="101"/>
      <c r="X1013" s="101"/>
      <c r="Y1013" s="101"/>
      <c r="Z1013" s="101"/>
      <c r="AA1013" s="101"/>
      <c r="AB1013" s="101"/>
      <c r="AC1013" s="101"/>
      <c r="AD1013" s="101"/>
      <c r="AE1013" s="102"/>
      <c r="AF1013" s="102"/>
      <c r="AG1013" s="102"/>
      <c r="AH1013" s="102"/>
      <c r="AI1013" s="102"/>
      <c r="AJ1013" s="103"/>
      <c r="AK1013" s="102"/>
      <c r="AL1013" s="102"/>
      <c r="AM1013" s="102"/>
      <c r="AN1013" s="103"/>
      <c r="AO1013" s="102"/>
      <c r="AP1013" s="102"/>
      <c r="AQ1013" s="102"/>
      <c r="AR1013" s="103"/>
    </row>
    <row r="1014" spans="1:44" s="104" customFormat="1" ht="6.75" customHeight="1">
      <c r="A1014" s="101"/>
      <c r="B1014" s="101"/>
      <c r="C1014" s="101"/>
      <c r="D1014" s="101"/>
      <c r="E1014" s="101"/>
      <c r="F1014" s="101"/>
      <c r="G1014" s="101"/>
      <c r="H1014" s="101"/>
      <c r="I1014" s="101"/>
      <c r="J1014" s="101"/>
      <c r="K1014" s="101"/>
      <c r="L1014" s="101"/>
      <c r="M1014" s="101"/>
      <c r="N1014" s="101"/>
      <c r="O1014" s="101"/>
      <c r="P1014" s="101"/>
      <c r="Q1014" s="101"/>
      <c r="R1014" s="101"/>
      <c r="S1014" s="101"/>
      <c r="T1014" s="101"/>
      <c r="U1014" s="101"/>
      <c r="V1014" s="101"/>
      <c r="W1014" s="101"/>
      <c r="X1014" s="101"/>
      <c r="Y1014" s="101"/>
      <c r="Z1014" s="101"/>
      <c r="AA1014" s="101"/>
      <c r="AB1014" s="101"/>
      <c r="AC1014" s="101"/>
      <c r="AD1014" s="101"/>
      <c r="AE1014" s="102"/>
      <c r="AF1014" s="102"/>
      <c r="AG1014" s="102"/>
      <c r="AH1014" s="102"/>
      <c r="AI1014" s="102"/>
      <c r="AJ1014" s="103"/>
      <c r="AK1014" s="102"/>
      <c r="AL1014" s="102"/>
      <c r="AM1014" s="102"/>
      <c r="AN1014" s="103"/>
      <c r="AO1014" s="102"/>
      <c r="AP1014" s="102"/>
      <c r="AQ1014" s="102"/>
      <c r="AR1014" s="103"/>
    </row>
    <row r="1015" spans="1:44" s="104" customFormat="1" ht="6.75" customHeight="1">
      <c r="A1015" s="101"/>
      <c r="B1015" s="101"/>
      <c r="C1015" s="101"/>
      <c r="D1015" s="101"/>
      <c r="E1015" s="101"/>
      <c r="F1015" s="101"/>
      <c r="G1015" s="101"/>
      <c r="H1015" s="101"/>
      <c r="I1015" s="101"/>
      <c r="J1015" s="101"/>
      <c r="K1015" s="101"/>
      <c r="L1015" s="101"/>
      <c r="M1015" s="101"/>
      <c r="N1015" s="101"/>
      <c r="O1015" s="101"/>
      <c r="P1015" s="101"/>
      <c r="Q1015" s="101"/>
      <c r="R1015" s="101"/>
      <c r="S1015" s="101"/>
      <c r="T1015" s="101"/>
      <c r="U1015" s="101"/>
      <c r="V1015" s="101"/>
      <c r="W1015" s="101"/>
      <c r="X1015" s="101"/>
      <c r="Y1015" s="101"/>
      <c r="Z1015" s="101"/>
      <c r="AA1015" s="101"/>
      <c r="AB1015" s="101"/>
      <c r="AC1015" s="101"/>
      <c r="AD1015" s="101"/>
      <c r="AE1015" s="102"/>
      <c r="AF1015" s="102"/>
      <c r="AG1015" s="102"/>
      <c r="AH1015" s="102"/>
      <c r="AI1015" s="102"/>
      <c r="AJ1015" s="103"/>
      <c r="AK1015" s="102"/>
      <c r="AL1015" s="102"/>
      <c r="AM1015" s="102"/>
      <c r="AN1015" s="103"/>
      <c r="AO1015" s="102"/>
      <c r="AP1015" s="102"/>
      <c r="AQ1015" s="102"/>
      <c r="AR1015" s="103"/>
    </row>
    <row r="1016" spans="1:44" s="104" customFormat="1" ht="6.75" customHeight="1">
      <c r="A1016" s="101"/>
      <c r="B1016" s="101"/>
      <c r="C1016" s="101"/>
      <c r="D1016" s="101"/>
      <c r="E1016" s="101"/>
      <c r="F1016" s="101"/>
      <c r="G1016" s="101"/>
      <c r="H1016" s="101"/>
      <c r="I1016" s="101"/>
      <c r="J1016" s="101"/>
      <c r="K1016" s="101"/>
      <c r="L1016" s="101"/>
      <c r="M1016" s="101"/>
      <c r="N1016" s="101"/>
      <c r="O1016" s="101"/>
      <c r="P1016" s="101"/>
      <c r="Q1016" s="101"/>
      <c r="R1016" s="101"/>
      <c r="S1016" s="101"/>
      <c r="T1016" s="101"/>
      <c r="U1016" s="101"/>
      <c r="V1016" s="101"/>
      <c r="W1016" s="101"/>
      <c r="X1016" s="101"/>
      <c r="Y1016" s="101"/>
      <c r="Z1016" s="101"/>
      <c r="AA1016" s="101"/>
      <c r="AB1016" s="101"/>
      <c r="AC1016" s="101"/>
      <c r="AD1016" s="101"/>
      <c r="AE1016" s="102"/>
      <c r="AF1016" s="102"/>
      <c r="AG1016" s="102"/>
      <c r="AH1016" s="102"/>
      <c r="AI1016" s="102"/>
      <c r="AJ1016" s="103"/>
      <c r="AK1016" s="102"/>
      <c r="AL1016" s="102"/>
      <c r="AM1016" s="102"/>
      <c r="AN1016" s="103"/>
      <c r="AO1016" s="102"/>
      <c r="AP1016" s="102"/>
      <c r="AQ1016" s="102"/>
      <c r="AR1016" s="103"/>
    </row>
    <row r="1017" spans="1:44" s="104" customFormat="1" ht="6.75" customHeight="1">
      <c r="A1017" s="101"/>
      <c r="B1017" s="101"/>
      <c r="C1017" s="101"/>
      <c r="D1017" s="101"/>
      <c r="E1017" s="101"/>
      <c r="F1017" s="101"/>
      <c r="G1017" s="101"/>
      <c r="H1017" s="101"/>
      <c r="I1017" s="101"/>
      <c r="J1017" s="101"/>
      <c r="K1017" s="101"/>
      <c r="L1017" s="101"/>
      <c r="M1017" s="101"/>
      <c r="N1017" s="101"/>
      <c r="O1017" s="101"/>
      <c r="P1017" s="101"/>
      <c r="Q1017" s="101"/>
      <c r="R1017" s="101"/>
      <c r="S1017" s="101"/>
      <c r="T1017" s="101"/>
      <c r="U1017" s="101"/>
      <c r="V1017" s="101"/>
      <c r="W1017" s="101"/>
      <c r="X1017" s="101"/>
      <c r="Y1017" s="101"/>
      <c r="Z1017" s="101"/>
      <c r="AA1017" s="101"/>
      <c r="AB1017" s="101"/>
      <c r="AC1017" s="101"/>
      <c r="AD1017" s="101"/>
      <c r="AE1017" s="102"/>
      <c r="AF1017" s="102"/>
      <c r="AG1017" s="102"/>
      <c r="AH1017" s="102"/>
      <c r="AI1017" s="102"/>
      <c r="AJ1017" s="103"/>
      <c r="AK1017" s="102"/>
      <c r="AL1017" s="102"/>
      <c r="AM1017" s="102"/>
      <c r="AN1017" s="103"/>
      <c r="AO1017" s="102"/>
      <c r="AP1017" s="102"/>
      <c r="AQ1017" s="102"/>
      <c r="AR1017" s="103"/>
    </row>
    <row r="1018" spans="1:44" s="104" customFormat="1" ht="6.75" customHeight="1">
      <c r="A1018" s="101"/>
      <c r="B1018" s="101"/>
      <c r="C1018" s="101"/>
      <c r="D1018" s="101"/>
      <c r="E1018" s="101"/>
      <c r="F1018" s="101"/>
      <c r="G1018" s="101"/>
      <c r="H1018" s="101"/>
      <c r="I1018" s="101"/>
      <c r="J1018" s="101"/>
      <c r="K1018" s="101"/>
      <c r="L1018" s="101"/>
      <c r="M1018" s="101"/>
      <c r="N1018" s="101"/>
      <c r="O1018" s="101"/>
      <c r="P1018" s="101"/>
      <c r="Q1018" s="101"/>
      <c r="R1018" s="101"/>
      <c r="S1018" s="101"/>
      <c r="T1018" s="101"/>
      <c r="U1018" s="101"/>
      <c r="V1018" s="101"/>
      <c r="W1018" s="101"/>
      <c r="X1018" s="101"/>
      <c r="Y1018" s="101"/>
      <c r="Z1018" s="101"/>
      <c r="AA1018" s="101"/>
      <c r="AB1018" s="101"/>
      <c r="AC1018" s="101"/>
      <c r="AD1018" s="101"/>
      <c r="AE1018" s="102"/>
      <c r="AF1018" s="102"/>
      <c r="AG1018" s="102"/>
      <c r="AH1018" s="102"/>
      <c r="AI1018" s="102"/>
      <c r="AJ1018" s="103"/>
      <c r="AK1018" s="102"/>
      <c r="AL1018" s="102"/>
      <c r="AM1018" s="102"/>
      <c r="AN1018" s="103"/>
      <c r="AO1018" s="102"/>
      <c r="AP1018" s="102"/>
      <c r="AQ1018" s="102"/>
      <c r="AR1018" s="103"/>
    </row>
    <row r="1019" spans="1:44" s="104" customFormat="1" ht="6.75" customHeight="1">
      <c r="A1019" s="101"/>
      <c r="B1019" s="101"/>
      <c r="C1019" s="101"/>
      <c r="D1019" s="101"/>
      <c r="E1019" s="101"/>
      <c r="F1019" s="101"/>
      <c r="G1019" s="101"/>
      <c r="H1019" s="101"/>
      <c r="I1019" s="101"/>
      <c r="J1019" s="101"/>
      <c r="K1019" s="101"/>
      <c r="L1019" s="101"/>
      <c r="M1019" s="101"/>
      <c r="N1019" s="101"/>
      <c r="O1019" s="101"/>
      <c r="P1019" s="101"/>
      <c r="Q1019" s="101"/>
      <c r="R1019" s="101"/>
      <c r="S1019" s="101"/>
      <c r="T1019" s="101"/>
      <c r="U1019" s="101"/>
      <c r="V1019" s="101"/>
      <c r="W1019" s="101"/>
      <c r="X1019" s="101"/>
      <c r="Y1019" s="101"/>
      <c r="Z1019" s="101"/>
      <c r="AA1019" s="101"/>
      <c r="AB1019" s="101"/>
      <c r="AC1019" s="101"/>
      <c r="AD1019" s="101"/>
      <c r="AE1019" s="102"/>
      <c r="AF1019" s="102"/>
      <c r="AG1019" s="102"/>
      <c r="AH1019" s="102"/>
      <c r="AI1019" s="102"/>
      <c r="AJ1019" s="103"/>
      <c r="AK1019" s="102"/>
      <c r="AL1019" s="102"/>
      <c r="AM1019" s="102"/>
      <c r="AN1019" s="103"/>
      <c r="AO1019" s="102"/>
      <c r="AP1019" s="102"/>
      <c r="AQ1019" s="102"/>
      <c r="AR1019" s="103"/>
    </row>
    <row r="1020" spans="1:44" s="104" customFormat="1" ht="6.75" customHeight="1">
      <c r="A1020" s="101"/>
      <c r="B1020" s="101"/>
      <c r="C1020" s="101"/>
      <c r="D1020" s="101"/>
      <c r="E1020" s="101"/>
      <c r="F1020" s="101"/>
      <c r="G1020" s="101"/>
      <c r="H1020" s="101"/>
      <c r="I1020" s="101"/>
      <c r="J1020" s="101"/>
      <c r="K1020" s="101"/>
      <c r="L1020" s="101"/>
      <c r="M1020" s="101"/>
      <c r="N1020" s="101"/>
      <c r="O1020" s="101"/>
      <c r="P1020" s="101"/>
      <c r="Q1020" s="101"/>
      <c r="R1020" s="101"/>
      <c r="S1020" s="101"/>
      <c r="T1020" s="101"/>
      <c r="U1020" s="101"/>
      <c r="V1020" s="101"/>
      <c r="W1020" s="101"/>
      <c r="X1020" s="101"/>
      <c r="Y1020" s="101"/>
      <c r="Z1020" s="101"/>
      <c r="AA1020" s="101"/>
      <c r="AB1020" s="101"/>
      <c r="AC1020" s="101"/>
      <c r="AD1020" s="101"/>
      <c r="AE1020" s="102"/>
      <c r="AF1020" s="102"/>
      <c r="AG1020" s="102"/>
      <c r="AH1020" s="102"/>
      <c r="AI1020" s="102"/>
      <c r="AJ1020" s="103"/>
      <c r="AK1020" s="102"/>
      <c r="AL1020" s="102"/>
      <c r="AM1020" s="102"/>
      <c r="AN1020" s="103"/>
      <c r="AO1020" s="102"/>
      <c r="AP1020" s="102"/>
      <c r="AQ1020" s="102"/>
      <c r="AR1020" s="103"/>
    </row>
    <row r="1021" spans="1:44" s="104" customFormat="1" ht="6.75" customHeight="1">
      <c r="A1021" s="101"/>
      <c r="B1021" s="101"/>
      <c r="C1021" s="101"/>
      <c r="D1021" s="101"/>
      <c r="E1021" s="101"/>
      <c r="F1021" s="101"/>
      <c r="G1021" s="101"/>
      <c r="H1021" s="101"/>
      <c r="I1021" s="101"/>
      <c r="J1021" s="101"/>
      <c r="K1021" s="101"/>
      <c r="L1021" s="101"/>
      <c r="M1021" s="101"/>
      <c r="N1021" s="101"/>
      <c r="O1021" s="101"/>
      <c r="P1021" s="101"/>
      <c r="Q1021" s="101"/>
      <c r="R1021" s="101"/>
      <c r="S1021" s="101"/>
      <c r="T1021" s="101"/>
      <c r="U1021" s="101"/>
      <c r="V1021" s="101"/>
      <c r="W1021" s="101"/>
      <c r="X1021" s="101"/>
      <c r="Y1021" s="101"/>
      <c r="Z1021" s="101"/>
      <c r="AA1021" s="101"/>
      <c r="AB1021" s="101"/>
      <c r="AC1021" s="101"/>
      <c r="AD1021" s="101"/>
      <c r="AE1021" s="102"/>
      <c r="AF1021" s="102"/>
      <c r="AG1021" s="102"/>
      <c r="AH1021" s="102"/>
      <c r="AI1021" s="102"/>
      <c r="AJ1021" s="103"/>
      <c r="AK1021" s="102"/>
      <c r="AL1021" s="102"/>
      <c r="AM1021" s="102"/>
      <c r="AN1021" s="103"/>
      <c r="AO1021" s="102"/>
      <c r="AP1021" s="102"/>
      <c r="AQ1021" s="102"/>
      <c r="AR1021" s="103"/>
    </row>
    <row r="1022" spans="1:44" s="104" customFormat="1" ht="6.75" customHeight="1">
      <c r="A1022" s="101"/>
      <c r="B1022" s="101"/>
      <c r="C1022" s="101"/>
      <c r="D1022" s="101"/>
      <c r="E1022" s="101"/>
      <c r="F1022" s="101"/>
      <c r="G1022" s="101"/>
      <c r="H1022" s="101"/>
      <c r="I1022" s="101"/>
      <c r="J1022" s="101"/>
      <c r="K1022" s="101"/>
      <c r="L1022" s="101"/>
      <c r="M1022" s="101"/>
      <c r="N1022" s="101"/>
      <c r="O1022" s="101"/>
      <c r="P1022" s="101"/>
      <c r="Q1022" s="101"/>
      <c r="R1022" s="101"/>
      <c r="S1022" s="101"/>
      <c r="T1022" s="101"/>
      <c r="U1022" s="101"/>
      <c r="V1022" s="101"/>
      <c r="W1022" s="101"/>
      <c r="X1022" s="101"/>
      <c r="Y1022" s="101"/>
      <c r="Z1022" s="101"/>
      <c r="AA1022" s="101"/>
      <c r="AB1022" s="101"/>
      <c r="AC1022" s="101"/>
      <c r="AD1022" s="101"/>
      <c r="AE1022" s="102"/>
      <c r="AF1022" s="102"/>
      <c r="AG1022" s="102"/>
      <c r="AH1022" s="102"/>
      <c r="AI1022" s="102"/>
      <c r="AJ1022" s="103"/>
      <c r="AK1022" s="102"/>
      <c r="AL1022" s="102"/>
      <c r="AM1022" s="102"/>
      <c r="AN1022" s="103"/>
      <c r="AO1022" s="102"/>
      <c r="AP1022" s="102"/>
      <c r="AQ1022" s="102"/>
      <c r="AR1022" s="103"/>
    </row>
    <row r="1023" spans="1:44" s="104" customFormat="1" ht="6.75" customHeight="1">
      <c r="A1023" s="101"/>
      <c r="B1023" s="101"/>
      <c r="C1023" s="101"/>
      <c r="D1023" s="101"/>
      <c r="E1023" s="101"/>
      <c r="F1023" s="101"/>
      <c r="G1023" s="101"/>
      <c r="H1023" s="101"/>
      <c r="I1023" s="101"/>
      <c r="J1023" s="101"/>
      <c r="K1023" s="101"/>
      <c r="L1023" s="101"/>
      <c r="M1023" s="101"/>
      <c r="N1023" s="101"/>
      <c r="O1023" s="101"/>
      <c r="P1023" s="101"/>
      <c r="Q1023" s="101"/>
      <c r="R1023" s="101"/>
      <c r="S1023" s="101"/>
      <c r="T1023" s="101"/>
      <c r="U1023" s="101"/>
      <c r="V1023" s="101"/>
      <c r="W1023" s="101"/>
      <c r="X1023" s="101"/>
      <c r="Y1023" s="101"/>
      <c r="Z1023" s="101"/>
      <c r="AA1023" s="101"/>
      <c r="AB1023" s="101"/>
      <c r="AC1023" s="101"/>
      <c r="AD1023" s="101"/>
      <c r="AE1023" s="102"/>
      <c r="AF1023" s="102"/>
      <c r="AG1023" s="102"/>
      <c r="AH1023" s="102"/>
      <c r="AI1023" s="102"/>
      <c r="AJ1023" s="103"/>
      <c r="AK1023" s="102"/>
      <c r="AL1023" s="102"/>
      <c r="AM1023" s="102"/>
      <c r="AN1023" s="103"/>
      <c r="AO1023" s="102"/>
      <c r="AP1023" s="102"/>
      <c r="AQ1023" s="102"/>
      <c r="AR1023" s="103"/>
    </row>
    <row r="1024" spans="1:44" s="104" customFormat="1" ht="6.75" customHeight="1">
      <c r="A1024" s="101"/>
      <c r="B1024" s="101"/>
      <c r="C1024" s="101"/>
      <c r="D1024" s="101"/>
      <c r="E1024" s="101"/>
      <c r="F1024" s="101"/>
      <c r="G1024" s="101"/>
      <c r="H1024" s="101"/>
      <c r="I1024" s="101"/>
      <c r="J1024" s="101"/>
      <c r="K1024" s="101"/>
      <c r="L1024" s="101"/>
      <c r="M1024" s="101"/>
      <c r="N1024" s="101"/>
      <c r="O1024" s="101"/>
      <c r="P1024" s="101"/>
      <c r="Q1024" s="101"/>
      <c r="R1024" s="101"/>
      <c r="S1024" s="101"/>
      <c r="T1024" s="101"/>
      <c r="U1024" s="101"/>
      <c r="V1024" s="101"/>
      <c r="W1024" s="101"/>
      <c r="X1024" s="101"/>
      <c r="Y1024" s="101"/>
      <c r="Z1024" s="101"/>
      <c r="AA1024" s="101"/>
      <c r="AB1024" s="101"/>
      <c r="AC1024" s="101"/>
      <c r="AD1024" s="101"/>
      <c r="AE1024" s="102"/>
      <c r="AF1024" s="102"/>
      <c r="AG1024" s="102"/>
      <c r="AH1024" s="102"/>
      <c r="AI1024" s="102"/>
      <c r="AJ1024" s="103"/>
      <c r="AK1024" s="102"/>
      <c r="AL1024" s="102"/>
      <c r="AM1024" s="102"/>
      <c r="AN1024" s="103"/>
      <c r="AO1024" s="102"/>
      <c r="AP1024" s="102"/>
      <c r="AQ1024" s="102"/>
      <c r="AR1024" s="103"/>
    </row>
    <row r="1025" spans="1:44" s="104" customFormat="1" ht="6.75" customHeight="1">
      <c r="A1025" s="101"/>
      <c r="B1025" s="101"/>
      <c r="C1025" s="101"/>
      <c r="D1025" s="101"/>
      <c r="E1025" s="101"/>
      <c r="F1025" s="101"/>
      <c r="G1025" s="101"/>
      <c r="H1025" s="101"/>
      <c r="I1025" s="101"/>
      <c r="J1025" s="101"/>
      <c r="K1025" s="101"/>
      <c r="L1025" s="101"/>
      <c r="M1025" s="101"/>
      <c r="N1025" s="101"/>
      <c r="O1025" s="101"/>
      <c r="P1025" s="101"/>
      <c r="Q1025" s="101"/>
      <c r="R1025" s="101"/>
      <c r="S1025" s="101"/>
      <c r="T1025" s="101"/>
      <c r="U1025" s="101"/>
      <c r="V1025" s="101"/>
      <c r="W1025" s="101"/>
      <c r="X1025" s="101"/>
      <c r="Y1025" s="101"/>
      <c r="Z1025" s="101"/>
      <c r="AA1025" s="101"/>
      <c r="AB1025" s="101"/>
      <c r="AC1025" s="101"/>
      <c r="AD1025" s="101"/>
      <c r="AE1025" s="102"/>
      <c r="AF1025" s="102"/>
      <c r="AG1025" s="102"/>
      <c r="AH1025" s="102"/>
      <c r="AI1025" s="102"/>
      <c r="AJ1025" s="103"/>
      <c r="AK1025" s="102"/>
      <c r="AL1025" s="102"/>
      <c r="AM1025" s="102"/>
      <c r="AN1025" s="103"/>
      <c r="AO1025" s="102"/>
      <c r="AP1025" s="102"/>
      <c r="AQ1025" s="102"/>
      <c r="AR1025" s="103"/>
    </row>
    <row r="1026" spans="1:44" s="104" customFormat="1" ht="6.75" customHeight="1">
      <c r="A1026" s="101"/>
      <c r="B1026" s="101"/>
      <c r="C1026" s="101"/>
      <c r="D1026" s="101"/>
      <c r="E1026" s="101"/>
      <c r="F1026" s="101"/>
      <c r="G1026" s="101"/>
      <c r="H1026" s="101"/>
      <c r="I1026" s="101"/>
      <c r="J1026" s="101"/>
      <c r="K1026" s="101"/>
      <c r="L1026" s="101"/>
      <c r="M1026" s="101"/>
      <c r="N1026" s="101"/>
      <c r="O1026" s="101"/>
      <c r="P1026" s="101"/>
      <c r="Q1026" s="101"/>
      <c r="R1026" s="101"/>
      <c r="S1026" s="101"/>
      <c r="T1026" s="101"/>
      <c r="U1026" s="101"/>
      <c r="V1026" s="101"/>
      <c r="W1026" s="101"/>
      <c r="X1026" s="101"/>
      <c r="Y1026" s="101"/>
      <c r="Z1026" s="101"/>
      <c r="AA1026" s="101"/>
      <c r="AB1026" s="101"/>
      <c r="AC1026" s="101"/>
      <c r="AD1026" s="101"/>
      <c r="AE1026" s="102"/>
      <c r="AF1026" s="102"/>
      <c r="AG1026" s="102"/>
      <c r="AH1026" s="102"/>
      <c r="AI1026" s="102"/>
      <c r="AJ1026" s="103"/>
      <c r="AK1026" s="102"/>
      <c r="AL1026" s="102"/>
      <c r="AM1026" s="102"/>
      <c r="AN1026" s="103"/>
      <c r="AO1026" s="102"/>
      <c r="AP1026" s="102"/>
      <c r="AQ1026" s="102"/>
      <c r="AR1026" s="103"/>
    </row>
    <row r="1027" spans="1:44" s="104" customFormat="1" ht="6.75" customHeight="1">
      <c r="A1027" s="101"/>
      <c r="B1027" s="101"/>
      <c r="C1027" s="101"/>
      <c r="D1027" s="101"/>
      <c r="E1027" s="101"/>
      <c r="F1027" s="101"/>
      <c r="G1027" s="101"/>
      <c r="H1027" s="101"/>
      <c r="I1027" s="101"/>
      <c r="J1027" s="101"/>
      <c r="K1027" s="101"/>
      <c r="L1027" s="101"/>
      <c r="M1027" s="101"/>
      <c r="N1027" s="101"/>
      <c r="O1027" s="101"/>
      <c r="P1027" s="101"/>
      <c r="Q1027" s="101"/>
      <c r="R1027" s="101"/>
      <c r="S1027" s="101"/>
      <c r="T1027" s="101"/>
      <c r="U1027" s="101"/>
      <c r="V1027" s="101"/>
      <c r="W1027" s="101"/>
      <c r="X1027" s="101"/>
      <c r="Y1027" s="101"/>
      <c r="Z1027" s="101"/>
      <c r="AA1027" s="101"/>
      <c r="AB1027" s="101"/>
      <c r="AC1027" s="101"/>
      <c r="AD1027" s="101"/>
      <c r="AE1027" s="102"/>
      <c r="AF1027" s="102"/>
      <c r="AG1027" s="102"/>
      <c r="AH1027" s="102"/>
      <c r="AI1027" s="102"/>
      <c r="AJ1027" s="103"/>
      <c r="AK1027" s="102"/>
      <c r="AL1027" s="102"/>
      <c r="AM1027" s="102"/>
      <c r="AN1027" s="103"/>
      <c r="AO1027" s="102"/>
      <c r="AP1027" s="102"/>
      <c r="AQ1027" s="102"/>
      <c r="AR1027" s="103"/>
    </row>
    <row r="1028" spans="1:44" s="104" customFormat="1" ht="6.75" customHeight="1">
      <c r="A1028" s="101"/>
      <c r="B1028" s="101"/>
      <c r="C1028" s="101"/>
      <c r="D1028" s="101"/>
      <c r="E1028" s="101"/>
      <c r="F1028" s="101"/>
      <c r="G1028" s="101"/>
      <c r="H1028" s="101"/>
      <c r="I1028" s="101"/>
      <c r="J1028" s="101"/>
      <c r="K1028" s="101"/>
      <c r="L1028" s="101"/>
      <c r="M1028" s="101"/>
      <c r="N1028" s="101"/>
      <c r="O1028" s="101"/>
      <c r="P1028" s="101"/>
      <c r="Q1028" s="101"/>
      <c r="R1028" s="101"/>
      <c r="S1028" s="101"/>
      <c r="T1028" s="101"/>
      <c r="U1028" s="101"/>
      <c r="V1028" s="101"/>
      <c r="W1028" s="101"/>
      <c r="X1028" s="101"/>
      <c r="Y1028" s="101"/>
      <c r="Z1028" s="101"/>
      <c r="AA1028" s="101"/>
      <c r="AB1028" s="101"/>
      <c r="AC1028" s="101"/>
      <c r="AD1028" s="101"/>
      <c r="AE1028" s="102"/>
      <c r="AF1028" s="102"/>
      <c r="AG1028" s="102"/>
      <c r="AH1028" s="102"/>
      <c r="AI1028" s="102"/>
      <c r="AJ1028" s="103"/>
      <c r="AK1028" s="102"/>
      <c r="AL1028" s="102"/>
      <c r="AM1028" s="102"/>
      <c r="AN1028" s="103"/>
      <c r="AO1028" s="102"/>
      <c r="AP1028" s="102"/>
      <c r="AQ1028" s="102"/>
      <c r="AR1028" s="103"/>
    </row>
    <row r="1029" spans="1:44" s="104" customFormat="1" ht="6.75" customHeight="1">
      <c r="A1029" s="101"/>
      <c r="B1029" s="101"/>
      <c r="C1029" s="101"/>
      <c r="D1029" s="101"/>
      <c r="E1029" s="101"/>
      <c r="F1029" s="101"/>
      <c r="G1029" s="101"/>
      <c r="H1029" s="101"/>
      <c r="I1029" s="101"/>
      <c r="J1029" s="101"/>
      <c r="K1029" s="101"/>
      <c r="L1029" s="101"/>
      <c r="M1029" s="101"/>
      <c r="N1029" s="101"/>
      <c r="O1029" s="101"/>
      <c r="P1029" s="101"/>
      <c r="Q1029" s="101"/>
      <c r="R1029" s="101"/>
      <c r="S1029" s="101"/>
      <c r="T1029" s="101"/>
      <c r="U1029" s="101"/>
      <c r="V1029" s="101"/>
      <c r="W1029" s="101"/>
      <c r="X1029" s="101"/>
      <c r="Y1029" s="101"/>
      <c r="Z1029" s="101"/>
      <c r="AA1029" s="101"/>
      <c r="AB1029" s="101"/>
      <c r="AC1029" s="101"/>
      <c r="AD1029" s="101"/>
      <c r="AE1029" s="102"/>
      <c r="AF1029" s="102"/>
      <c r="AG1029" s="102"/>
      <c r="AH1029" s="102"/>
      <c r="AI1029" s="102"/>
      <c r="AJ1029" s="103"/>
      <c r="AK1029" s="102"/>
      <c r="AL1029" s="102"/>
      <c r="AM1029" s="102"/>
      <c r="AN1029" s="103"/>
      <c r="AO1029" s="102"/>
      <c r="AP1029" s="102"/>
      <c r="AQ1029" s="102"/>
      <c r="AR1029" s="103"/>
    </row>
    <row r="1030" spans="1:44" s="104" customFormat="1" ht="6.75" customHeight="1">
      <c r="A1030" s="101"/>
      <c r="B1030" s="101"/>
      <c r="C1030" s="101"/>
      <c r="D1030" s="101"/>
      <c r="E1030" s="101"/>
      <c r="F1030" s="101"/>
      <c r="G1030" s="101"/>
      <c r="H1030" s="101"/>
      <c r="I1030" s="101"/>
      <c r="J1030" s="101"/>
      <c r="K1030" s="101"/>
      <c r="L1030" s="101"/>
      <c r="M1030" s="101"/>
      <c r="N1030" s="101"/>
      <c r="O1030" s="101"/>
      <c r="P1030" s="101"/>
      <c r="Q1030" s="101"/>
      <c r="R1030" s="101"/>
      <c r="S1030" s="101"/>
      <c r="T1030" s="101"/>
      <c r="U1030" s="101"/>
      <c r="V1030" s="101"/>
      <c r="W1030" s="101"/>
      <c r="X1030" s="101"/>
      <c r="Y1030" s="101"/>
      <c r="Z1030" s="101"/>
      <c r="AA1030" s="101"/>
      <c r="AB1030" s="101"/>
      <c r="AC1030" s="101"/>
      <c r="AD1030" s="101"/>
      <c r="AE1030" s="102"/>
      <c r="AF1030" s="102"/>
      <c r="AG1030" s="102"/>
      <c r="AH1030" s="102"/>
      <c r="AI1030" s="102"/>
      <c r="AJ1030" s="103"/>
      <c r="AK1030" s="102"/>
      <c r="AL1030" s="102"/>
      <c r="AM1030" s="102"/>
      <c r="AN1030" s="103"/>
      <c r="AO1030" s="102"/>
      <c r="AP1030" s="102"/>
      <c r="AQ1030" s="102"/>
      <c r="AR1030" s="103"/>
    </row>
    <row r="1031" spans="1:44" s="104" customFormat="1" ht="6.75" customHeight="1">
      <c r="A1031" s="101"/>
      <c r="B1031" s="101"/>
      <c r="C1031" s="101"/>
      <c r="D1031" s="101"/>
      <c r="E1031" s="101"/>
      <c r="F1031" s="101"/>
      <c r="G1031" s="101"/>
      <c r="H1031" s="101"/>
      <c r="I1031" s="101"/>
      <c r="J1031" s="101"/>
      <c r="K1031" s="101"/>
      <c r="L1031" s="101"/>
      <c r="M1031" s="101"/>
      <c r="N1031" s="101"/>
      <c r="O1031" s="101"/>
      <c r="P1031" s="101"/>
      <c r="Q1031" s="101"/>
      <c r="R1031" s="101"/>
      <c r="S1031" s="101"/>
      <c r="T1031" s="101"/>
      <c r="U1031" s="101"/>
      <c r="V1031" s="101"/>
      <c r="W1031" s="101"/>
      <c r="X1031" s="101"/>
      <c r="Y1031" s="101"/>
      <c r="Z1031" s="101"/>
      <c r="AA1031" s="101"/>
      <c r="AB1031" s="101"/>
      <c r="AC1031" s="101"/>
      <c r="AD1031" s="101"/>
      <c r="AE1031" s="102"/>
      <c r="AF1031" s="102"/>
      <c r="AG1031" s="102"/>
      <c r="AH1031" s="102"/>
      <c r="AI1031" s="102"/>
      <c r="AJ1031" s="103"/>
      <c r="AK1031" s="102"/>
      <c r="AL1031" s="102"/>
      <c r="AM1031" s="102"/>
      <c r="AN1031" s="103"/>
      <c r="AO1031" s="102"/>
      <c r="AP1031" s="102"/>
      <c r="AQ1031" s="102"/>
      <c r="AR1031" s="103"/>
    </row>
    <row r="1032" spans="1:44" s="104" customFormat="1" ht="6.75" customHeight="1">
      <c r="A1032" s="101"/>
      <c r="B1032" s="101"/>
      <c r="C1032" s="101"/>
      <c r="D1032" s="101"/>
      <c r="E1032" s="101"/>
      <c r="F1032" s="101"/>
      <c r="G1032" s="101"/>
      <c r="H1032" s="101"/>
      <c r="I1032" s="101"/>
      <c r="J1032" s="101"/>
      <c r="K1032" s="101"/>
      <c r="L1032" s="101"/>
      <c r="M1032" s="101"/>
      <c r="N1032" s="101"/>
      <c r="O1032" s="101"/>
      <c r="P1032" s="101"/>
      <c r="Q1032" s="101"/>
      <c r="R1032" s="101"/>
      <c r="S1032" s="101"/>
      <c r="T1032" s="101"/>
      <c r="U1032" s="101"/>
      <c r="V1032" s="101"/>
      <c r="W1032" s="101"/>
      <c r="X1032" s="101"/>
      <c r="Y1032" s="101"/>
      <c r="Z1032" s="101"/>
      <c r="AA1032" s="101"/>
      <c r="AB1032" s="101"/>
      <c r="AC1032" s="101"/>
      <c r="AD1032" s="101"/>
      <c r="AE1032" s="102"/>
      <c r="AF1032" s="102"/>
      <c r="AG1032" s="102"/>
      <c r="AH1032" s="102"/>
      <c r="AI1032" s="102"/>
      <c r="AJ1032" s="103"/>
      <c r="AK1032" s="102"/>
      <c r="AL1032" s="102"/>
      <c r="AM1032" s="102"/>
      <c r="AN1032" s="103"/>
      <c r="AO1032" s="102"/>
      <c r="AP1032" s="102"/>
      <c r="AQ1032" s="102"/>
      <c r="AR1032" s="103"/>
    </row>
    <row r="1033" spans="1:44" s="104" customFormat="1" ht="6.75" customHeight="1">
      <c r="A1033" s="101"/>
      <c r="B1033" s="101"/>
      <c r="C1033" s="101"/>
      <c r="D1033" s="101"/>
      <c r="E1033" s="101"/>
      <c r="F1033" s="101"/>
      <c r="G1033" s="101"/>
      <c r="H1033" s="101"/>
      <c r="I1033" s="101"/>
      <c r="J1033" s="101"/>
      <c r="K1033" s="101"/>
      <c r="L1033" s="101"/>
      <c r="M1033" s="101"/>
      <c r="N1033" s="101"/>
      <c r="O1033" s="101"/>
      <c r="P1033" s="101"/>
      <c r="Q1033" s="101"/>
      <c r="R1033" s="101"/>
      <c r="S1033" s="101"/>
      <c r="T1033" s="101"/>
      <c r="U1033" s="101"/>
      <c r="V1033" s="101"/>
      <c r="W1033" s="101"/>
      <c r="X1033" s="101"/>
      <c r="Y1033" s="101"/>
      <c r="Z1033" s="101"/>
      <c r="AA1033" s="101"/>
      <c r="AB1033" s="101"/>
      <c r="AC1033" s="101"/>
      <c r="AD1033" s="101"/>
      <c r="AE1033" s="102"/>
      <c r="AF1033" s="102"/>
      <c r="AG1033" s="102"/>
      <c r="AH1033" s="102"/>
      <c r="AI1033" s="102"/>
      <c r="AJ1033" s="103"/>
      <c r="AK1033" s="102"/>
      <c r="AL1033" s="102"/>
      <c r="AM1033" s="102"/>
      <c r="AN1033" s="103"/>
      <c r="AO1033" s="102"/>
      <c r="AP1033" s="102"/>
      <c r="AQ1033" s="102"/>
      <c r="AR1033" s="103"/>
    </row>
    <row r="1034" spans="1:44" s="104" customFormat="1" ht="6.75" customHeight="1">
      <c r="A1034" s="101"/>
      <c r="B1034" s="101"/>
      <c r="C1034" s="101"/>
      <c r="D1034" s="101"/>
      <c r="E1034" s="101"/>
      <c r="F1034" s="101"/>
      <c r="G1034" s="101"/>
      <c r="H1034" s="101"/>
      <c r="I1034" s="101"/>
      <c r="J1034" s="101"/>
      <c r="K1034" s="101"/>
      <c r="L1034" s="101"/>
      <c r="M1034" s="101"/>
      <c r="N1034" s="101"/>
      <c r="O1034" s="101"/>
      <c r="P1034" s="101"/>
      <c r="Q1034" s="101"/>
      <c r="R1034" s="101"/>
      <c r="S1034" s="101"/>
      <c r="T1034" s="101"/>
      <c r="U1034" s="101"/>
      <c r="V1034" s="101"/>
      <c r="W1034" s="101"/>
      <c r="X1034" s="101"/>
      <c r="Y1034" s="101"/>
      <c r="Z1034" s="101"/>
      <c r="AA1034" s="101"/>
      <c r="AB1034" s="101"/>
      <c r="AC1034" s="101"/>
      <c r="AD1034" s="101"/>
      <c r="AE1034" s="102"/>
      <c r="AF1034" s="102"/>
      <c r="AG1034" s="102"/>
      <c r="AH1034" s="102"/>
      <c r="AI1034" s="102"/>
      <c r="AJ1034" s="103"/>
      <c r="AK1034" s="102"/>
      <c r="AL1034" s="102"/>
      <c r="AM1034" s="102"/>
      <c r="AN1034" s="103"/>
      <c r="AO1034" s="102"/>
      <c r="AP1034" s="102"/>
      <c r="AQ1034" s="102"/>
      <c r="AR1034" s="103"/>
    </row>
    <row r="1035" spans="1:44" s="104" customFormat="1" ht="6.75" customHeight="1">
      <c r="A1035" s="101"/>
      <c r="B1035" s="101"/>
      <c r="C1035" s="101"/>
      <c r="D1035" s="101"/>
      <c r="E1035" s="101"/>
      <c r="F1035" s="101"/>
      <c r="G1035" s="101"/>
      <c r="H1035" s="101"/>
      <c r="I1035" s="101"/>
      <c r="J1035" s="101"/>
      <c r="K1035" s="101"/>
      <c r="L1035" s="101"/>
      <c r="M1035" s="101"/>
      <c r="N1035" s="101"/>
      <c r="O1035" s="101"/>
      <c r="P1035" s="101"/>
      <c r="Q1035" s="101"/>
      <c r="R1035" s="101"/>
      <c r="S1035" s="101"/>
      <c r="T1035" s="101"/>
      <c r="U1035" s="101"/>
      <c r="V1035" s="101"/>
      <c r="W1035" s="101"/>
      <c r="X1035" s="101"/>
      <c r="Y1035" s="101"/>
      <c r="Z1035" s="101"/>
      <c r="AA1035" s="101"/>
      <c r="AB1035" s="101"/>
      <c r="AC1035" s="101"/>
      <c r="AD1035" s="101"/>
      <c r="AE1035" s="102"/>
      <c r="AF1035" s="102"/>
      <c r="AG1035" s="102"/>
      <c r="AH1035" s="102"/>
      <c r="AI1035" s="102"/>
      <c r="AJ1035" s="103"/>
      <c r="AK1035" s="102"/>
      <c r="AL1035" s="102"/>
      <c r="AM1035" s="102"/>
      <c r="AN1035" s="103"/>
      <c r="AO1035" s="102"/>
      <c r="AP1035" s="102"/>
      <c r="AQ1035" s="102"/>
      <c r="AR1035" s="103"/>
    </row>
    <row r="1036" spans="1:44" s="104" customFormat="1" ht="6.75" customHeight="1">
      <c r="A1036" s="101"/>
      <c r="B1036" s="101"/>
      <c r="C1036" s="101"/>
      <c r="D1036" s="101"/>
      <c r="E1036" s="101"/>
      <c r="F1036" s="101"/>
      <c r="G1036" s="101"/>
      <c r="H1036" s="101"/>
      <c r="I1036" s="101"/>
      <c r="J1036" s="101"/>
      <c r="K1036" s="101"/>
      <c r="L1036" s="101"/>
      <c r="M1036" s="101"/>
      <c r="N1036" s="101"/>
      <c r="O1036" s="101"/>
      <c r="P1036" s="101"/>
      <c r="Q1036" s="101"/>
      <c r="R1036" s="101"/>
      <c r="S1036" s="101"/>
      <c r="T1036" s="101"/>
      <c r="U1036" s="101"/>
      <c r="V1036" s="101"/>
      <c r="W1036" s="101"/>
      <c r="X1036" s="101"/>
      <c r="Y1036" s="101"/>
      <c r="Z1036" s="101"/>
      <c r="AA1036" s="101"/>
      <c r="AB1036" s="101"/>
      <c r="AC1036" s="101"/>
      <c r="AD1036" s="101"/>
      <c r="AE1036" s="102"/>
      <c r="AF1036" s="102"/>
      <c r="AG1036" s="102"/>
      <c r="AH1036" s="102"/>
      <c r="AI1036" s="102"/>
      <c r="AJ1036" s="103"/>
      <c r="AK1036" s="102"/>
      <c r="AL1036" s="102"/>
      <c r="AM1036" s="102"/>
      <c r="AN1036" s="103"/>
      <c r="AO1036" s="102"/>
      <c r="AP1036" s="102"/>
      <c r="AQ1036" s="102"/>
      <c r="AR1036" s="103"/>
    </row>
    <row r="1037" spans="1:44" s="104" customFormat="1" ht="6.75" customHeight="1">
      <c r="A1037" s="101"/>
      <c r="B1037" s="101"/>
      <c r="C1037" s="101"/>
      <c r="D1037" s="101"/>
      <c r="E1037" s="101"/>
      <c r="F1037" s="101"/>
      <c r="G1037" s="101"/>
      <c r="H1037" s="101"/>
      <c r="I1037" s="101"/>
      <c r="J1037" s="101"/>
      <c r="K1037" s="101"/>
      <c r="L1037" s="101"/>
      <c r="M1037" s="101"/>
      <c r="N1037" s="101"/>
      <c r="O1037" s="101"/>
      <c r="P1037" s="101"/>
      <c r="Q1037" s="101"/>
      <c r="R1037" s="101"/>
      <c r="S1037" s="101"/>
      <c r="T1037" s="101"/>
      <c r="U1037" s="101"/>
      <c r="V1037" s="101"/>
      <c r="W1037" s="101"/>
      <c r="X1037" s="101"/>
      <c r="Y1037" s="101"/>
      <c r="Z1037" s="101"/>
      <c r="AA1037" s="101"/>
      <c r="AB1037" s="101"/>
      <c r="AC1037" s="101"/>
      <c r="AD1037" s="101"/>
      <c r="AE1037" s="102"/>
      <c r="AF1037" s="102"/>
      <c r="AG1037" s="102"/>
      <c r="AH1037" s="102"/>
      <c r="AI1037" s="102"/>
      <c r="AJ1037" s="103"/>
      <c r="AK1037" s="102"/>
      <c r="AL1037" s="102"/>
      <c r="AM1037" s="102"/>
      <c r="AN1037" s="103"/>
      <c r="AO1037" s="102"/>
      <c r="AP1037" s="102"/>
      <c r="AQ1037" s="102"/>
      <c r="AR1037" s="103"/>
    </row>
    <row r="1038" spans="1:44" s="104" customFormat="1" ht="6.75" customHeight="1">
      <c r="A1038" s="101"/>
      <c r="B1038" s="101"/>
      <c r="C1038" s="101"/>
      <c r="D1038" s="101"/>
      <c r="E1038" s="101"/>
      <c r="F1038" s="101"/>
      <c r="G1038" s="101"/>
      <c r="H1038" s="101"/>
      <c r="I1038" s="101"/>
      <c r="J1038" s="101"/>
      <c r="K1038" s="101"/>
      <c r="L1038" s="101"/>
      <c r="M1038" s="101"/>
      <c r="N1038" s="101"/>
      <c r="O1038" s="101"/>
      <c r="P1038" s="101"/>
      <c r="Q1038" s="101"/>
      <c r="R1038" s="101"/>
      <c r="S1038" s="101"/>
      <c r="T1038" s="101"/>
      <c r="U1038" s="101"/>
      <c r="V1038" s="101"/>
      <c r="W1038" s="101"/>
      <c r="X1038" s="101"/>
      <c r="Y1038" s="101"/>
      <c r="Z1038" s="101"/>
      <c r="AA1038" s="101"/>
      <c r="AB1038" s="101"/>
      <c r="AC1038" s="101"/>
      <c r="AD1038" s="101"/>
      <c r="AE1038" s="102"/>
      <c r="AF1038" s="102"/>
      <c r="AG1038" s="102"/>
      <c r="AH1038" s="102"/>
      <c r="AI1038" s="102"/>
      <c r="AJ1038" s="103"/>
      <c r="AK1038" s="102"/>
      <c r="AL1038" s="102"/>
      <c r="AM1038" s="102"/>
      <c r="AN1038" s="103"/>
      <c r="AO1038" s="102"/>
      <c r="AP1038" s="102"/>
      <c r="AQ1038" s="102"/>
      <c r="AR1038" s="103"/>
    </row>
    <row r="1039" spans="1:44" s="104" customFormat="1" ht="6.75" customHeight="1">
      <c r="A1039" s="101"/>
      <c r="B1039" s="101"/>
      <c r="C1039" s="101"/>
      <c r="D1039" s="101"/>
      <c r="E1039" s="101"/>
      <c r="F1039" s="101"/>
      <c r="G1039" s="101"/>
      <c r="H1039" s="101"/>
      <c r="I1039" s="101"/>
      <c r="J1039" s="101"/>
      <c r="K1039" s="101"/>
      <c r="L1039" s="101"/>
      <c r="M1039" s="101"/>
      <c r="N1039" s="101"/>
      <c r="O1039" s="101"/>
      <c r="P1039" s="101"/>
      <c r="Q1039" s="101"/>
      <c r="R1039" s="101"/>
      <c r="S1039" s="101"/>
      <c r="T1039" s="101"/>
      <c r="U1039" s="101"/>
      <c r="V1039" s="101"/>
      <c r="W1039" s="101"/>
      <c r="X1039" s="101"/>
      <c r="Y1039" s="101"/>
      <c r="Z1039" s="101"/>
      <c r="AA1039" s="101"/>
      <c r="AB1039" s="101"/>
      <c r="AC1039" s="101"/>
      <c r="AD1039" s="101"/>
      <c r="AE1039" s="102"/>
      <c r="AF1039" s="102"/>
      <c r="AG1039" s="102"/>
      <c r="AH1039" s="102"/>
      <c r="AI1039" s="102"/>
      <c r="AJ1039" s="103"/>
      <c r="AK1039" s="102"/>
      <c r="AL1039" s="102"/>
      <c r="AM1039" s="102"/>
      <c r="AN1039" s="103"/>
      <c r="AO1039" s="102"/>
      <c r="AP1039" s="102"/>
      <c r="AQ1039" s="102"/>
      <c r="AR1039" s="103"/>
    </row>
    <row r="1040" spans="1:44" s="104" customFormat="1" ht="6.75" customHeight="1">
      <c r="A1040" s="101"/>
      <c r="B1040" s="101"/>
      <c r="C1040" s="101"/>
      <c r="D1040" s="101"/>
      <c r="E1040" s="101"/>
      <c r="F1040" s="101"/>
      <c r="G1040" s="101"/>
      <c r="H1040" s="101"/>
      <c r="I1040" s="101"/>
      <c r="J1040" s="101"/>
      <c r="K1040" s="101"/>
      <c r="L1040" s="101"/>
      <c r="M1040" s="101"/>
      <c r="N1040" s="101"/>
      <c r="O1040" s="101"/>
      <c r="P1040" s="101"/>
      <c r="Q1040" s="101"/>
      <c r="R1040" s="101"/>
      <c r="S1040" s="101"/>
      <c r="T1040" s="101"/>
      <c r="U1040" s="101"/>
      <c r="V1040" s="101"/>
      <c r="W1040" s="101"/>
      <c r="X1040" s="101"/>
      <c r="Y1040" s="101"/>
      <c r="Z1040" s="101"/>
      <c r="AA1040" s="101"/>
      <c r="AB1040" s="101"/>
      <c r="AC1040" s="101"/>
      <c r="AD1040" s="101"/>
      <c r="AE1040" s="102"/>
      <c r="AF1040" s="102"/>
      <c r="AG1040" s="102"/>
      <c r="AH1040" s="102"/>
      <c r="AI1040" s="102"/>
      <c r="AJ1040" s="103"/>
      <c r="AK1040" s="102"/>
      <c r="AL1040" s="102"/>
      <c r="AM1040" s="102"/>
      <c r="AN1040" s="103"/>
      <c r="AO1040" s="102"/>
      <c r="AP1040" s="102"/>
      <c r="AQ1040" s="102"/>
      <c r="AR1040" s="103"/>
    </row>
    <row r="1041" spans="1:44" s="104" customFormat="1" ht="6.75" customHeight="1">
      <c r="A1041" s="101"/>
      <c r="B1041" s="101"/>
      <c r="C1041" s="101"/>
      <c r="D1041" s="101"/>
      <c r="E1041" s="101"/>
      <c r="F1041" s="101"/>
      <c r="G1041" s="101"/>
      <c r="H1041" s="101"/>
      <c r="I1041" s="101"/>
      <c r="J1041" s="101"/>
      <c r="K1041" s="101"/>
      <c r="L1041" s="101"/>
      <c r="M1041" s="101"/>
      <c r="N1041" s="101"/>
      <c r="O1041" s="101"/>
      <c r="P1041" s="101"/>
      <c r="Q1041" s="101"/>
      <c r="R1041" s="101"/>
      <c r="S1041" s="101"/>
      <c r="T1041" s="101"/>
      <c r="U1041" s="101"/>
      <c r="V1041" s="101"/>
      <c r="W1041" s="101"/>
      <c r="X1041" s="101"/>
      <c r="Y1041" s="101"/>
      <c r="Z1041" s="101"/>
      <c r="AA1041" s="101"/>
      <c r="AB1041" s="101"/>
      <c r="AC1041" s="101"/>
      <c r="AD1041" s="101"/>
      <c r="AE1041" s="102"/>
      <c r="AF1041" s="102"/>
      <c r="AG1041" s="102"/>
      <c r="AH1041" s="102"/>
      <c r="AI1041" s="102"/>
      <c r="AJ1041" s="103"/>
      <c r="AK1041" s="102"/>
      <c r="AL1041" s="102"/>
      <c r="AM1041" s="102"/>
      <c r="AN1041" s="103"/>
      <c r="AO1041" s="102"/>
      <c r="AP1041" s="102"/>
      <c r="AQ1041" s="102"/>
      <c r="AR1041" s="103"/>
    </row>
    <row r="1042" spans="1:44" s="104" customFormat="1" ht="6.75" customHeight="1">
      <c r="A1042" s="101"/>
      <c r="B1042" s="101"/>
      <c r="C1042" s="101"/>
      <c r="D1042" s="101"/>
      <c r="E1042" s="101"/>
      <c r="F1042" s="101"/>
      <c r="G1042" s="101"/>
      <c r="H1042" s="101"/>
      <c r="I1042" s="101"/>
      <c r="J1042" s="101"/>
      <c r="K1042" s="101"/>
      <c r="L1042" s="101"/>
      <c r="M1042" s="101"/>
      <c r="N1042" s="101"/>
      <c r="O1042" s="101"/>
      <c r="P1042" s="101"/>
      <c r="Q1042" s="101"/>
      <c r="R1042" s="101"/>
      <c r="S1042" s="101"/>
      <c r="T1042" s="101"/>
      <c r="U1042" s="101"/>
      <c r="V1042" s="101"/>
      <c r="W1042" s="101"/>
      <c r="X1042" s="101"/>
      <c r="Y1042" s="101"/>
      <c r="Z1042" s="101"/>
      <c r="AA1042" s="101"/>
      <c r="AB1042" s="101"/>
      <c r="AC1042" s="101"/>
      <c r="AD1042" s="101"/>
      <c r="AE1042" s="102"/>
      <c r="AF1042" s="102"/>
      <c r="AG1042" s="102"/>
      <c r="AH1042" s="102"/>
      <c r="AI1042" s="102"/>
      <c r="AJ1042" s="103"/>
      <c r="AK1042" s="102"/>
      <c r="AL1042" s="102"/>
      <c r="AM1042" s="102"/>
      <c r="AN1042" s="103"/>
      <c r="AO1042" s="102"/>
      <c r="AP1042" s="102"/>
      <c r="AQ1042" s="102"/>
      <c r="AR1042" s="103"/>
    </row>
    <row r="1043" spans="1:44" s="104" customFormat="1" ht="6.75" customHeight="1">
      <c r="A1043" s="101"/>
      <c r="B1043" s="101"/>
      <c r="C1043" s="101"/>
      <c r="D1043" s="101"/>
      <c r="E1043" s="101"/>
      <c r="F1043" s="101"/>
      <c r="G1043" s="101"/>
      <c r="H1043" s="101"/>
      <c r="I1043" s="101"/>
      <c r="J1043" s="101"/>
      <c r="K1043" s="101"/>
      <c r="L1043" s="101"/>
      <c r="M1043" s="101"/>
      <c r="N1043" s="101"/>
      <c r="O1043" s="101"/>
      <c r="P1043" s="101"/>
      <c r="Q1043" s="101"/>
      <c r="R1043" s="101"/>
      <c r="S1043" s="101"/>
      <c r="T1043" s="101"/>
      <c r="U1043" s="101"/>
      <c r="V1043" s="101"/>
      <c r="W1043" s="101"/>
      <c r="X1043" s="101"/>
      <c r="Y1043" s="101"/>
      <c r="Z1043" s="101"/>
      <c r="AA1043" s="101"/>
      <c r="AB1043" s="101"/>
      <c r="AC1043" s="101"/>
      <c r="AD1043" s="101"/>
      <c r="AE1043" s="102"/>
      <c r="AF1043" s="102"/>
      <c r="AG1043" s="102"/>
      <c r="AH1043" s="102"/>
      <c r="AI1043" s="102"/>
      <c r="AJ1043" s="103"/>
      <c r="AK1043" s="102"/>
      <c r="AL1043" s="102"/>
      <c r="AM1043" s="102"/>
      <c r="AN1043" s="103"/>
      <c r="AO1043" s="102"/>
      <c r="AP1043" s="102"/>
      <c r="AQ1043" s="102"/>
      <c r="AR1043" s="103"/>
    </row>
    <row r="1044" spans="1:44" s="104" customFormat="1" ht="6.75" customHeight="1">
      <c r="A1044" s="101"/>
      <c r="B1044" s="101"/>
      <c r="C1044" s="101"/>
      <c r="D1044" s="101"/>
      <c r="E1044" s="101"/>
      <c r="F1044" s="101"/>
      <c r="G1044" s="101"/>
      <c r="H1044" s="101"/>
      <c r="I1044" s="101"/>
      <c r="J1044" s="101"/>
      <c r="K1044" s="101"/>
      <c r="L1044" s="101"/>
      <c r="M1044" s="101"/>
      <c r="N1044" s="101"/>
      <c r="O1044" s="101"/>
      <c r="P1044" s="101"/>
      <c r="Q1044" s="101"/>
      <c r="R1044" s="101"/>
      <c r="S1044" s="101"/>
      <c r="T1044" s="101"/>
      <c r="U1044" s="101"/>
      <c r="V1044" s="101"/>
      <c r="W1044" s="101"/>
      <c r="X1044" s="101"/>
      <c r="Y1044" s="101"/>
      <c r="Z1044" s="101"/>
      <c r="AA1044" s="101"/>
      <c r="AB1044" s="101"/>
      <c r="AC1044" s="101"/>
      <c r="AD1044" s="101"/>
      <c r="AE1044" s="102"/>
      <c r="AF1044" s="102"/>
      <c r="AG1044" s="102"/>
      <c r="AH1044" s="102"/>
      <c r="AI1044" s="102"/>
      <c r="AJ1044" s="103"/>
      <c r="AK1044" s="102"/>
      <c r="AL1044" s="102"/>
      <c r="AM1044" s="102"/>
      <c r="AN1044" s="103"/>
      <c r="AO1044" s="102"/>
      <c r="AP1044" s="102"/>
      <c r="AQ1044" s="102"/>
      <c r="AR1044" s="103"/>
    </row>
    <row r="1045" spans="1:44" s="104" customFormat="1" ht="6.75" customHeight="1">
      <c r="A1045" s="101"/>
      <c r="B1045" s="101"/>
      <c r="C1045" s="101"/>
      <c r="D1045" s="101"/>
      <c r="E1045" s="101"/>
      <c r="F1045" s="101"/>
      <c r="G1045" s="101"/>
      <c r="H1045" s="101"/>
      <c r="I1045" s="101"/>
      <c r="J1045" s="101"/>
      <c r="K1045" s="101"/>
      <c r="L1045" s="101"/>
      <c r="M1045" s="101"/>
      <c r="N1045" s="101"/>
      <c r="O1045" s="101"/>
      <c r="P1045" s="101"/>
      <c r="Q1045" s="101"/>
      <c r="R1045" s="101"/>
      <c r="S1045" s="101"/>
      <c r="T1045" s="101"/>
      <c r="U1045" s="101"/>
      <c r="V1045" s="101"/>
      <c r="W1045" s="101"/>
      <c r="X1045" s="101"/>
      <c r="Y1045" s="101"/>
      <c r="Z1045" s="101"/>
      <c r="AA1045" s="101"/>
      <c r="AB1045" s="101"/>
      <c r="AC1045" s="101"/>
      <c r="AD1045" s="101"/>
      <c r="AE1045" s="102"/>
      <c r="AF1045" s="102"/>
      <c r="AG1045" s="102"/>
      <c r="AH1045" s="102"/>
      <c r="AI1045" s="102"/>
      <c r="AJ1045" s="103"/>
      <c r="AK1045" s="102"/>
      <c r="AL1045" s="102"/>
      <c r="AM1045" s="102"/>
      <c r="AN1045" s="103"/>
      <c r="AO1045" s="102"/>
      <c r="AP1045" s="102"/>
      <c r="AQ1045" s="102"/>
      <c r="AR1045" s="103"/>
    </row>
    <row r="1046" spans="1:44" s="104" customFormat="1" ht="6.75" customHeight="1">
      <c r="A1046" s="101"/>
      <c r="B1046" s="101"/>
      <c r="C1046" s="101"/>
      <c r="D1046" s="101"/>
      <c r="E1046" s="101"/>
      <c r="F1046" s="101"/>
      <c r="G1046" s="101"/>
      <c r="H1046" s="101"/>
      <c r="I1046" s="101"/>
      <c r="J1046" s="101"/>
      <c r="K1046" s="101"/>
      <c r="L1046" s="101"/>
      <c r="M1046" s="101"/>
      <c r="N1046" s="101"/>
      <c r="O1046" s="101"/>
      <c r="P1046" s="101"/>
      <c r="Q1046" s="101"/>
      <c r="R1046" s="101"/>
      <c r="S1046" s="101"/>
      <c r="T1046" s="101"/>
      <c r="U1046" s="101"/>
      <c r="V1046" s="101"/>
      <c r="W1046" s="101"/>
      <c r="X1046" s="101"/>
      <c r="Y1046" s="101"/>
      <c r="Z1046" s="101"/>
      <c r="AA1046" s="101"/>
      <c r="AB1046" s="101"/>
      <c r="AC1046" s="101"/>
      <c r="AD1046" s="101"/>
      <c r="AE1046" s="102"/>
      <c r="AF1046" s="102"/>
      <c r="AG1046" s="102"/>
      <c r="AH1046" s="102"/>
      <c r="AI1046" s="102"/>
      <c r="AJ1046" s="103"/>
      <c r="AK1046" s="102"/>
      <c r="AL1046" s="102"/>
      <c r="AM1046" s="102"/>
      <c r="AN1046" s="103"/>
      <c r="AO1046" s="102"/>
      <c r="AP1046" s="102"/>
      <c r="AQ1046" s="102"/>
      <c r="AR1046" s="103"/>
    </row>
    <row r="1047" spans="1:44" s="104" customFormat="1" ht="6.75" customHeight="1">
      <c r="A1047" s="101"/>
      <c r="B1047" s="101"/>
      <c r="C1047" s="101"/>
      <c r="D1047" s="101"/>
      <c r="E1047" s="101"/>
      <c r="F1047" s="101"/>
      <c r="G1047" s="101"/>
      <c r="H1047" s="101"/>
      <c r="I1047" s="101"/>
      <c r="J1047" s="101"/>
      <c r="K1047" s="101"/>
      <c r="L1047" s="101"/>
      <c r="M1047" s="101"/>
      <c r="N1047" s="101"/>
      <c r="O1047" s="101"/>
      <c r="P1047" s="101"/>
      <c r="Q1047" s="101"/>
      <c r="R1047" s="101"/>
      <c r="S1047" s="101"/>
      <c r="T1047" s="101"/>
      <c r="U1047" s="101"/>
      <c r="V1047" s="101"/>
      <c r="W1047" s="101"/>
      <c r="X1047" s="101"/>
      <c r="Y1047" s="101"/>
      <c r="Z1047" s="101"/>
      <c r="AA1047" s="101"/>
      <c r="AB1047" s="101"/>
      <c r="AC1047" s="101"/>
      <c r="AD1047" s="101"/>
      <c r="AE1047" s="102"/>
      <c r="AF1047" s="102"/>
      <c r="AG1047" s="102"/>
      <c r="AH1047" s="102"/>
      <c r="AI1047" s="102"/>
      <c r="AJ1047" s="103"/>
      <c r="AK1047" s="102"/>
      <c r="AL1047" s="102"/>
      <c r="AM1047" s="102"/>
      <c r="AN1047" s="103"/>
      <c r="AO1047" s="102"/>
      <c r="AP1047" s="102"/>
      <c r="AQ1047" s="102"/>
      <c r="AR1047" s="103"/>
    </row>
    <row r="1048" spans="1:44" s="104" customFormat="1" ht="6.75" customHeight="1">
      <c r="A1048" s="101"/>
      <c r="B1048" s="101"/>
      <c r="C1048" s="101"/>
      <c r="D1048" s="101"/>
      <c r="E1048" s="101"/>
      <c r="F1048" s="101"/>
      <c r="G1048" s="101"/>
      <c r="H1048" s="101"/>
      <c r="I1048" s="101"/>
      <c r="J1048" s="101"/>
      <c r="K1048" s="101"/>
      <c r="L1048" s="101"/>
      <c r="M1048" s="101"/>
      <c r="N1048" s="101"/>
      <c r="O1048" s="101"/>
      <c r="P1048" s="101"/>
      <c r="Q1048" s="101"/>
      <c r="R1048" s="101"/>
      <c r="S1048" s="101"/>
      <c r="T1048" s="101"/>
      <c r="U1048" s="101"/>
      <c r="V1048" s="101"/>
      <c r="W1048" s="101"/>
      <c r="X1048" s="101"/>
      <c r="Y1048" s="101"/>
      <c r="Z1048" s="101"/>
      <c r="AA1048" s="101"/>
      <c r="AB1048" s="101"/>
      <c r="AC1048" s="101"/>
      <c r="AD1048" s="101"/>
      <c r="AE1048" s="102"/>
      <c r="AF1048" s="102"/>
      <c r="AG1048" s="102"/>
      <c r="AH1048" s="102"/>
      <c r="AI1048" s="102"/>
      <c r="AJ1048" s="103"/>
      <c r="AK1048" s="102"/>
      <c r="AL1048" s="102"/>
      <c r="AM1048" s="102"/>
      <c r="AN1048" s="103"/>
      <c r="AO1048" s="102"/>
      <c r="AP1048" s="102"/>
      <c r="AQ1048" s="102"/>
      <c r="AR1048" s="103"/>
    </row>
    <row r="1049" spans="1:44" s="104" customFormat="1" ht="6.75" customHeight="1">
      <c r="A1049" s="101"/>
      <c r="B1049" s="101"/>
      <c r="C1049" s="101"/>
      <c r="D1049" s="101"/>
      <c r="E1049" s="101"/>
      <c r="F1049" s="101"/>
      <c r="G1049" s="101"/>
      <c r="H1049" s="101"/>
      <c r="I1049" s="101"/>
      <c r="J1049" s="101"/>
      <c r="K1049" s="101"/>
      <c r="L1049" s="101"/>
      <c r="M1049" s="101"/>
      <c r="N1049" s="101"/>
      <c r="O1049" s="101"/>
      <c r="P1049" s="101"/>
      <c r="Q1049" s="101"/>
      <c r="R1049" s="101"/>
      <c r="S1049" s="101"/>
      <c r="T1049" s="101"/>
      <c r="U1049" s="101"/>
      <c r="V1049" s="101"/>
      <c r="W1049" s="101"/>
      <c r="X1049" s="101"/>
      <c r="Y1049" s="101"/>
      <c r="Z1049" s="101"/>
      <c r="AA1049" s="101"/>
      <c r="AB1049" s="101"/>
      <c r="AC1049" s="101"/>
      <c r="AD1049" s="101"/>
      <c r="AE1049" s="102"/>
      <c r="AF1049" s="102"/>
      <c r="AG1049" s="102"/>
      <c r="AH1049" s="102"/>
      <c r="AI1049" s="102"/>
      <c r="AJ1049" s="103"/>
      <c r="AK1049" s="102"/>
      <c r="AL1049" s="102"/>
      <c r="AM1049" s="102"/>
      <c r="AN1049" s="103"/>
      <c r="AO1049" s="102"/>
      <c r="AP1049" s="102"/>
      <c r="AQ1049" s="102"/>
      <c r="AR1049" s="103"/>
    </row>
    <row r="1050" spans="1:44" s="104" customFormat="1" ht="6.75" customHeight="1">
      <c r="A1050" s="101"/>
      <c r="B1050" s="101"/>
      <c r="C1050" s="101"/>
      <c r="D1050" s="101"/>
      <c r="E1050" s="101"/>
      <c r="F1050" s="101"/>
      <c r="G1050" s="101"/>
      <c r="H1050" s="101"/>
      <c r="I1050" s="101"/>
      <c r="J1050" s="101"/>
      <c r="K1050" s="101"/>
      <c r="L1050" s="101"/>
      <c r="M1050" s="101"/>
      <c r="N1050" s="101"/>
      <c r="O1050" s="101"/>
      <c r="P1050" s="101"/>
      <c r="Q1050" s="101"/>
      <c r="R1050" s="101"/>
      <c r="S1050" s="101"/>
      <c r="T1050" s="101"/>
      <c r="U1050" s="101"/>
      <c r="V1050" s="101"/>
      <c r="W1050" s="101"/>
      <c r="X1050" s="101"/>
      <c r="Y1050" s="101"/>
      <c r="Z1050" s="101"/>
      <c r="AA1050" s="101"/>
      <c r="AB1050" s="101"/>
      <c r="AC1050" s="101"/>
      <c r="AD1050" s="101"/>
      <c r="AE1050" s="102"/>
      <c r="AF1050" s="102"/>
      <c r="AG1050" s="102"/>
      <c r="AH1050" s="102"/>
      <c r="AI1050" s="102"/>
      <c r="AJ1050" s="103"/>
      <c r="AK1050" s="102"/>
      <c r="AL1050" s="102"/>
      <c r="AM1050" s="102"/>
      <c r="AN1050" s="103"/>
      <c r="AO1050" s="102"/>
      <c r="AP1050" s="102"/>
      <c r="AQ1050" s="102"/>
      <c r="AR1050" s="103"/>
    </row>
    <row r="1051" spans="1:44" s="104" customFormat="1" ht="6.75" customHeight="1">
      <c r="A1051" s="101"/>
      <c r="B1051" s="101"/>
      <c r="C1051" s="101"/>
      <c r="D1051" s="101"/>
      <c r="E1051" s="101"/>
      <c r="F1051" s="101"/>
      <c r="G1051" s="101"/>
      <c r="H1051" s="101"/>
      <c r="I1051" s="101"/>
      <c r="J1051" s="101"/>
      <c r="K1051" s="101"/>
      <c r="L1051" s="101"/>
      <c r="M1051" s="101"/>
      <c r="N1051" s="101"/>
      <c r="O1051" s="101"/>
      <c r="P1051" s="101"/>
      <c r="Q1051" s="101"/>
      <c r="R1051" s="101"/>
      <c r="S1051" s="101"/>
      <c r="T1051" s="101"/>
      <c r="U1051" s="101"/>
      <c r="V1051" s="101"/>
      <c r="W1051" s="101"/>
      <c r="X1051" s="101"/>
      <c r="Y1051" s="101"/>
      <c r="Z1051" s="101"/>
      <c r="AA1051" s="101"/>
      <c r="AB1051" s="101"/>
      <c r="AC1051" s="101"/>
      <c r="AD1051" s="101"/>
      <c r="AE1051" s="102"/>
      <c r="AF1051" s="102"/>
      <c r="AG1051" s="102"/>
      <c r="AH1051" s="102"/>
      <c r="AI1051" s="102"/>
      <c r="AJ1051" s="103"/>
      <c r="AK1051" s="102"/>
      <c r="AL1051" s="102"/>
      <c r="AM1051" s="102"/>
      <c r="AN1051" s="103"/>
      <c r="AO1051" s="102"/>
      <c r="AP1051" s="102"/>
      <c r="AQ1051" s="102"/>
      <c r="AR1051" s="103"/>
    </row>
    <row r="1052" spans="1:44" s="104" customFormat="1" ht="6.75" customHeight="1">
      <c r="A1052" s="101"/>
      <c r="B1052" s="101"/>
      <c r="C1052" s="101"/>
      <c r="D1052" s="101"/>
      <c r="E1052" s="101"/>
      <c r="F1052" s="101"/>
      <c r="G1052" s="101"/>
      <c r="H1052" s="101"/>
      <c r="I1052" s="101"/>
      <c r="J1052" s="101"/>
      <c r="K1052" s="101"/>
      <c r="L1052" s="101"/>
      <c r="M1052" s="101"/>
      <c r="N1052" s="101"/>
      <c r="O1052" s="101"/>
      <c r="P1052" s="101"/>
      <c r="Q1052" s="101"/>
      <c r="R1052" s="101"/>
      <c r="S1052" s="101"/>
      <c r="T1052" s="101"/>
      <c r="U1052" s="101"/>
      <c r="V1052" s="101"/>
      <c r="W1052" s="101"/>
      <c r="X1052" s="101"/>
      <c r="Y1052" s="101"/>
      <c r="Z1052" s="101"/>
      <c r="AA1052" s="101"/>
      <c r="AB1052" s="101"/>
      <c r="AC1052" s="101"/>
      <c r="AD1052" s="101"/>
      <c r="AE1052" s="102"/>
      <c r="AF1052" s="102"/>
      <c r="AG1052" s="102"/>
      <c r="AH1052" s="102"/>
      <c r="AI1052" s="102"/>
      <c r="AJ1052" s="103"/>
      <c r="AK1052" s="102"/>
      <c r="AL1052" s="102"/>
      <c r="AM1052" s="102"/>
      <c r="AN1052" s="103"/>
      <c r="AO1052" s="102"/>
      <c r="AP1052" s="102"/>
      <c r="AQ1052" s="102"/>
      <c r="AR1052" s="103"/>
    </row>
    <row r="1053" spans="1:44" s="104" customFormat="1" ht="6.75" customHeight="1">
      <c r="A1053" s="101"/>
      <c r="B1053" s="101"/>
      <c r="C1053" s="101"/>
      <c r="D1053" s="101"/>
      <c r="E1053" s="101"/>
      <c r="F1053" s="101"/>
      <c r="G1053" s="101"/>
      <c r="H1053" s="101"/>
      <c r="I1053" s="101"/>
      <c r="J1053" s="101"/>
      <c r="K1053" s="101"/>
      <c r="L1053" s="101"/>
      <c r="M1053" s="101"/>
      <c r="N1053" s="101"/>
      <c r="O1053" s="101"/>
      <c r="P1053" s="101"/>
      <c r="Q1053" s="101"/>
      <c r="R1053" s="101"/>
      <c r="S1053" s="101"/>
      <c r="T1053" s="101"/>
      <c r="U1053" s="101"/>
      <c r="V1053" s="101"/>
      <c r="W1053" s="101"/>
      <c r="X1053" s="101"/>
      <c r="Y1053" s="101"/>
      <c r="Z1053" s="101"/>
      <c r="AA1053" s="101"/>
      <c r="AB1053" s="101"/>
      <c r="AC1053" s="101"/>
      <c r="AD1053" s="101"/>
      <c r="AE1053" s="102"/>
      <c r="AF1053" s="102"/>
      <c r="AG1053" s="102"/>
      <c r="AH1053" s="102"/>
      <c r="AI1053" s="102"/>
      <c r="AJ1053" s="103"/>
      <c r="AK1053" s="102"/>
      <c r="AL1053" s="102"/>
      <c r="AM1053" s="102"/>
      <c r="AN1053" s="103"/>
      <c r="AO1053" s="102"/>
      <c r="AP1053" s="102"/>
      <c r="AQ1053" s="102"/>
      <c r="AR1053" s="103"/>
    </row>
    <row r="1054" spans="1:44" s="104" customFormat="1" ht="6.75" customHeight="1">
      <c r="A1054" s="101"/>
      <c r="B1054" s="101"/>
      <c r="C1054" s="101"/>
      <c r="D1054" s="101"/>
      <c r="E1054" s="101"/>
      <c r="F1054" s="101"/>
      <c r="G1054" s="101"/>
      <c r="H1054" s="101"/>
      <c r="I1054" s="101"/>
      <c r="J1054" s="101"/>
      <c r="K1054" s="101"/>
      <c r="L1054" s="101"/>
      <c r="M1054" s="101"/>
      <c r="N1054" s="101"/>
      <c r="O1054" s="101"/>
      <c r="P1054" s="101"/>
      <c r="Q1054" s="101"/>
      <c r="R1054" s="101"/>
      <c r="S1054" s="101"/>
      <c r="T1054" s="101"/>
      <c r="U1054" s="101"/>
      <c r="V1054" s="101"/>
      <c r="W1054" s="101"/>
      <c r="X1054" s="101"/>
      <c r="Y1054" s="101"/>
      <c r="Z1054" s="101"/>
      <c r="AA1054" s="101"/>
      <c r="AB1054" s="101"/>
      <c r="AC1054" s="101"/>
      <c r="AD1054" s="101"/>
      <c r="AE1054" s="102"/>
      <c r="AF1054" s="102"/>
      <c r="AG1054" s="102"/>
      <c r="AH1054" s="102"/>
      <c r="AI1054" s="102"/>
      <c r="AJ1054" s="103"/>
      <c r="AK1054" s="102"/>
      <c r="AL1054" s="102"/>
      <c r="AM1054" s="102"/>
      <c r="AN1054" s="103"/>
      <c r="AO1054" s="102"/>
      <c r="AP1054" s="102"/>
      <c r="AQ1054" s="102"/>
      <c r="AR1054" s="103"/>
    </row>
    <row r="1055" spans="1:44" s="104" customFormat="1" ht="6.75" customHeight="1">
      <c r="A1055" s="101"/>
      <c r="B1055" s="101"/>
      <c r="C1055" s="101"/>
      <c r="D1055" s="101"/>
      <c r="E1055" s="101"/>
      <c r="F1055" s="101"/>
      <c r="G1055" s="101"/>
      <c r="H1055" s="101"/>
      <c r="I1055" s="101"/>
      <c r="J1055" s="101"/>
      <c r="K1055" s="101"/>
      <c r="L1055" s="101"/>
      <c r="M1055" s="101"/>
      <c r="N1055" s="101"/>
      <c r="O1055" s="101"/>
      <c r="P1055" s="101"/>
      <c r="Q1055" s="101"/>
      <c r="R1055" s="101"/>
      <c r="S1055" s="101"/>
      <c r="T1055" s="101"/>
      <c r="U1055" s="101"/>
      <c r="V1055" s="101"/>
      <c r="W1055" s="101"/>
      <c r="X1055" s="101"/>
      <c r="Y1055" s="101"/>
      <c r="Z1055" s="101"/>
      <c r="AA1055" s="101"/>
      <c r="AB1055" s="101"/>
      <c r="AC1055" s="101"/>
      <c r="AD1055" s="101"/>
      <c r="AE1055" s="102"/>
      <c r="AF1055" s="102"/>
      <c r="AG1055" s="102"/>
      <c r="AH1055" s="102"/>
      <c r="AI1055" s="102"/>
      <c r="AJ1055" s="103"/>
      <c r="AK1055" s="102"/>
      <c r="AL1055" s="102"/>
      <c r="AM1055" s="102"/>
      <c r="AN1055" s="103"/>
      <c r="AO1055" s="102"/>
      <c r="AP1055" s="102"/>
      <c r="AQ1055" s="102"/>
      <c r="AR1055" s="103"/>
    </row>
    <row r="1056" spans="1:44" s="104" customFormat="1" ht="6.75" customHeight="1">
      <c r="A1056" s="101"/>
      <c r="B1056" s="101"/>
      <c r="C1056" s="101"/>
      <c r="D1056" s="101"/>
      <c r="E1056" s="101"/>
      <c r="F1056" s="101"/>
      <c r="G1056" s="101"/>
      <c r="H1056" s="101"/>
      <c r="I1056" s="101"/>
      <c r="J1056" s="101"/>
      <c r="K1056" s="101"/>
      <c r="L1056" s="101"/>
      <c r="M1056" s="101"/>
      <c r="N1056" s="101"/>
      <c r="O1056" s="101"/>
      <c r="P1056" s="101"/>
      <c r="Q1056" s="101"/>
      <c r="R1056" s="101"/>
      <c r="S1056" s="101"/>
      <c r="T1056" s="101"/>
      <c r="U1056" s="101"/>
      <c r="V1056" s="101"/>
      <c r="W1056" s="101"/>
      <c r="X1056" s="101"/>
      <c r="Y1056" s="101"/>
      <c r="Z1056" s="101"/>
      <c r="AA1056" s="101"/>
      <c r="AB1056" s="101"/>
      <c r="AC1056" s="101"/>
      <c r="AD1056" s="101"/>
      <c r="AE1056" s="102"/>
      <c r="AF1056" s="102"/>
      <c r="AG1056" s="102"/>
      <c r="AH1056" s="102"/>
      <c r="AI1056" s="102"/>
      <c r="AJ1056" s="103"/>
      <c r="AK1056" s="102"/>
      <c r="AL1056" s="102"/>
      <c r="AM1056" s="102"/>
      <c r="AN1056" s="103"/>
      <c r="AO1056" s="102"/>
      <c r="AP1056" s="102"/>
      <c r="AQ1056" s="102"/>
      <c r="AR1056" s="103"/>
    </row>
    <row r="1057" spans="1:44" s="104" customFormat="1" ht="6.75" customHeight="1">
      <c r="A1057" s="101"/>
      <c r="B1057" s="101"/>
      <c r="C1057" s="101"/>
      <c r="D1057" s="101"/>
      <c r="E1057" s="101"/>
      <c r="F1057" s="101"/>
      <c r="G1057" s="101"/>
      <c r="H1057" s="101"/>
      <c r="I1057" s="101"/>
      <c r="J1057" s="101"/>
      <c r="K1057" s="101"/>
      <c r="L1057" s="101"/>
      <c r="M1057" s="101"/>
      <c r="N1057" s="101"/>
      <c r="O1057" s="101"/>
      <c r="P1057" s="101"/>
      <c r="Q1057" s="101"/>
      <c r="R1057" s="101"/>
      <c r="S1057" s="101"/>
      <c r="T1057" s="101"/>
      <c r="U1057" s="101"/>
      <c r="V1057" s="101"/>
      <c r="W1057" s="101"/>
      <c r="X1057" s="101"/>
      <c r="Y1057" s="101"/>
      <c r="Z1057" s="101"/>
      <c r="AA1057" s="101"/>
      <c r="AB1057" s="101"/>
      <c r="AC1057" s="101"/>
      <c r="AD1057" s="101"/>
      <c r="AE1057" s="102"/>
      <c r="AF1057" s="102"/>
      <c r="AG1057" s="102"/>
      <c r="AH1057" s="102"/>
      <c r="AI1057" s="102"/>
      <c r="AJ1057" s="103"/>
      <c r="AK1057" s="102"/>
      <c r="AL1057" s="102"/>
      <c r="AM1057" s="102"/>
      <c r="AN1057" s="103"/>
      <c r="AO1057" s="102"/>
      <c r="AP1057" s="102"/>
      <c r="AQ1057" s="102"/>
      <c r="AR1057" s="103"/>
    </row>
    <row r="1058" spans="1:44" s="104" customFormat="1" ht="6.75" customHeight="1">
      <c r="A1058" s="101"/>
      <c r="B1058" s="101"/>
      <c r="C1058" s="101"/>
      <c r="D1058" s="101"/>
      <c r="E1058" s="101"/>
      <c r="F1058" s="101"/>
      <c r="G1058" s="101"/>
      <c r="H1058" s="101"/>
      <c r="I1058" s="101"/>
      <c r="J1058" s="101"/>
      <c r="K1058" s="101"/>
      <c r="L1058" s="101"/>
      <c r="M1058" s="101"/>
      <c r="N1058" s="101"/>
      <c r="O1058" s="101"/>
      <c r="P1058" s="101"/>
      <c r="Q1058" s="101"/>
      <c r="R1058" s="101"/>
      <c r="S1058" s="101"/>
      <c r="T1058" s="101"/>
      <c r="U1058" s="101"/>
      <c r="V1058" s="101"/>
      <c r="W1058" s="101"/>
      <c r="X1058" s="101"/>
      <c r="Y1058" s="101"/>
      <c r="Z1058" s="101"/>
      <c r="AA1058" s="101"/>
      <c r="AB1058" s="101"/>
      <c r="AC1058" s="101"/>
      <c r="AD1058" s="101"/>
      <c r="AE1058" s="102"/>
      <c r="AF1058" s="102"/>
      <c r="AG1058" s="102"/>
      <c r="AH1058" s="102"/>
      <c r="AI1058" s="102"/>
      <c r="AJ1058" s="103"/>
      <c r="AK1058" s="102"/>
      <c r="AL1058" s="102"/>
      <c r="AM1058" s="102"/>
      <c r="AN1058" s="103"/>
      <c r="AO1058" s="102"/>
      <c r="AP1058" s="102"/>
      <c r="AQ1058" s="102"/>
      <c r="AR1058" s="103"/>
    </row>
    <row r="1059" spans="1:44" s="104" customFormat="1" ht="6.75" customHeight="1">
      <c r="A1059" s="101"/>
      <c r="B1059" s="101"/>
      <c r="C1059" s="101"/>
      <c r="D1059" s="101"/>
      <c r="E1059" s="101"/>
      <c r="F1059" s="101"/>
      <c r="G1059" s="101"/>
      <c r="H1059" s="101"/>
      <c r="I1059" s="101"/>
      <c r="J1059" s="101"/>
      <c r="K1059" s="101"/>
      <c r="L1059" s="101"/>
      <c r="M1059" s="101"/>
      <c r="N1059" s="101"/>
      <c r="O1059" s="101"/>
      <c r="P1059" s="101"/>
      <c r="Q1059" s="101"/>
      <c r="R1059" s="101"/>
      <c r="S1059" s="101"/>
      <c r="T1059" s="101"/>
      <c r="U1059" s="101"/>
      <c r="V1059" s="101"/>
      <c r="W1059" s="101"/>
      <c r="X1059" s="101"/>
      <c r="Y1059" s="101"/>
      <c r="Z1059" s="101"/>
      <c r="AA1059" s="101"/>
      <c r="AB1059" s="101"/>
      <c r="AC1059" s="101"/>
      <c r="AD1059" s="101"/>
      <c r="AE1059" s="102"/>
      <c r="AF1059" s="102"/>
      <c r="AG1059" s="102"/>
      <c r="AH1059" s="102"/>
      <c r="AI1059" s="102"/>
      <c r="AJ1059" s="103"/>
      <c r="AK1059" s="102"/>
      <c r="AL1059" s="102"/>
      <c r="AM1059" s="102"/>
      <c r="AN1059" s="103"/>
      <c r="AO1059" s="102"/>
      <c r="AP1059" s="102"/>
      <c r="AQ1059" s="102"/>
      <c r="AR1059" s="103"/>
    </row>
    <row r="1060" spans="1:44" s="104" customFormat="1" ht="6.75" customHeight="1">
      <c r="A1060" s="101"/>
      <c r="B1060" s="101"/>
      <c r="C1060" s="101"/>
      <c r="D1060" s="101"/>
      <c r="E1060" s="101"/>
      <c r="F1060" s="101"/>
      <c r="G1060" s="101"/>
      <c r="H1060" s="101"/>
      <c r="I1060" s="101"/>
      <c r="J1060" s="101"/>
      <c r="K1060" s="101"/>
      <c r="L1060" s="101"/>
      <c r="M1060" s="101"/>
      <c r="N1060" s="101"/>
      <c r="O1060" s="101"/>
      <c r="P1060" s="101"/>
      <c r="Q1060" s="101"/>
      <c r="R1060" s="101"/>
      <c r="S1060" s="101"/>
      <c r="T1060" s="101"/>
      <c r="U1060" s="101"/>
      <c r="V1060" s="101"/>
      <c r="W1060" s="101"/>
      <c r="X1060" s="101"/>
      <c r="Y1060" s="101"/>
      <c r="Z1060" s="101"/>
      <c r="AA1060" s="101"/>
      <c r="AB1060" s="101"/>
      <c r="AC1060" s="101"/>
      <c r="AD1060" s="101"/>
      <c r="AE1060" s="102"/>
      <c r="AF1060" s="102"/>
      <c r="AG1060" s="102"/>
      <c r="AH1060" s="102"/>
      <c r="AI1060" s="102"/>
      <c r="AJ1060" s="103"/>
      <c r="AK1060" s="102"/>
      <c r="AL1060" s="102"/>
      <c r="AM1060" s="102"/>
      <c r="AN1060" s="103"/>
      <c r="AO1060" s="102"/>
      <c r="AP1060" s="102"/>
      <c r="AQ1060" s="102"/>
      <c r="AR1060" s="103"/>
    </row>
    <row r="1061" spans="1:44" s="104" customFormat="1" ht="6.75" customHeight="1">
      <c r="A1061" s="101"/>
      <c r="B1061" s="101"/>
      <c r="C1061" s="101"/>
      <c r="D1061" s="101"/>
      <c r="E1061" s="101"/>
      <c r="F1061" s="101"/>
      <c r="G1061" s="101"/>
      <c r="H1061" s="101"/>
      <c r="I1061" s="101"/>
      <c r="J1061" s="101"/>
      <c r="K1061" s="101"/>
      <c r="L1061" s="101"/>
      <c r="M1061" s="101"/>
      <c r="N1061" s="101"/>
      <c r="O1061" s="101"/>
      <c r="P1061" s="101"/>
      <c r="Q1061" s="101"/>
      <c r="R1061" s="101"/>
      <c r="S1061" s="101"/>
      <c r="T1061" s="101"/>
      <c r="U1061" s="101"/>
      <c r="V1061" s="101"/>
      <c r="W1061" s="101"/>
      <c r="X1061" s="101"/>
      <c r="Y1061" s="101"/>
      <c r="Z1061" s="101"/>
      <c r="AA1061" s="101"/>
      <c r="AB1061" s="101"/>
      <c r="AC1061" s="101"/>
      <c r="AD1061" s="101"/>
      <c r="AE1061" s="102"/>
      <c r="AF1061" s="102"/>
      <c r="AG1061" s="102"/>
      <c r="AH1061" s="102"/>
      <c r="AI1061" s="102"/>
      <c r="AJ1061" s="103"/>
      <c r="AK1061" s="102"/>
      <c r="AL1061" s="102"/>
      <c r="AM1061" s="102"/>
      <c r="AN1061" s="103"/>
      <c r="AO1061" s="102"/>
      <c r="AP1061" s="102"/>
      <c r="AQ1061" s="102"/>
      <c r="AR1061" s="103"/>
    </row>
    <row r="1062" spans="1:44" s="104" customFormat="1" ht="6.75" customHeight="1">
      <c r="A1062" s="101"/>
      <c r="B1062" s="101"/>
      <c r="C1062" s="101"/>
      <c r="D1062" s="101"/>
      <c r="E1062" s="101"/>
      <c r="F1062" s="101"/>
      <c r="G1062" s="101"/>
      <c r="H1062" s="101"/>
      <c r="I1062" s="101"/>
      <c r="J1062" s="101"/>
      <c r="K1062" s="101"/>
      <c r="L1062" s="101"/>
      <c r="M1062" s="101"/>
      <c r="N1062" s="101"/>
      <c r="O1062" s="101"/>
      <c r="P1062" s="101"/>
      <c r="Q1062" s="101"/>
      <c r="R1062" s="101"/>
      <c r="S1062" s="101"/>
      <c r="T1062" s="101"/>
      <c r="U1062" s="101"/>
      <c r="V1062" s="101"/>
      <c r="W1062" s="101"/>
      <c r="X1062" s="101"/>
      <c r="Y1062" s="101"/>
      <c r="Z1062" s="101"/>
      <c r="AA1062" s="101"/>
      <c r="AB1062" s="101"/>
      <c r="AC1062" s="101"/>
      <c r="AD1062" s="101"/>
      <c r="AE1062" s="102"/>
      <c r="AF1062" s="102"/>
      <c r="AG1062" s="102"/>
      <c r="AH1062" s="102"/>
      <c r="AI1062" s="102"/>
      <c r="AJ1062" s="103"/>
      <c r="AK1062" s="102"/>
      <c r="AL1062" s="102"/>
      <c r="AM1062" s="102"/>
      <c r="AN1062" s="103"/>
      <c r="AO1062" s="102"/>
      <c r="AP1062" s="102"/>
      <c r="AQ1062" s="102"/>
      <c r="AR1062" s="103"/>
    </row>
    <row r="1063" spans="1:44" s="104" customFormat="1" ht="6.75" customHeight="1">
      <c r="A1063" s="101"/>
      <c r="B1063" s="101"/>
      <c r="C1063" s="101"/>
      <c r="D1063" s="101"/>
      <c r="E1063" s="101"/>
      <c r="F1063" s="101"/>
      <c r="G1063" s="101"/>
      <c r="H1063" s="101"/>
      <c r="I1063" s="101"/>
      <c r="J1063" s="101"/>
      <c r="K1063" s="101"/>
      <c r="L1063" s="101"/>
      <c r="M1063" s="101"/>
      <c r="N1063" s="101"/>
      <c r="O1063" s="101"/>
      <c r="P1063" s="101"/>
      <c r="Q1063" s="101"/>
      <c r="R1063" s="101"/>
      <c r="S1063" s="101"/>
      <c r="T1063" s="101"/>
      <c r="U1063" s="101"/>
      <c r="V1063" s="101"/>
      <c r="W1063" s="101"/>
      <c r="X1063" s="101"/>
      <c r="Y1063" s="101"/>
      <c r="Z1063" s="101"/>
      <c r="AA1063" s="101"/>
      <c r="AB1063" s="101"/>
      <c r="AC1063" s="101"/>
      <c r="AD1063" s="101"/>
      <c r="AE1063" s="102"/>
      <c r="AF1063" s="102"/>
      <c r="AG1063" s="102"/>
      <c r="AH1063" s="102"/>
      <c r="AI1063" s="102"/>
      <c r="AJ1063" s="103"/>
      <c r="AK1063" s="102"/>
      <c r="AL1063" s="102"/>
      <c r="AM1063" s="102"/>
      <c r="AN1063" s="103"/>
      <c r="AO1063" s="102"/>
      <c r="AP1063" s="102"/>
      <c r="AQ1063" s="102"/>
      <c r="AR1063" s="103"/>
    </row>
    <row r="1064" spans="1:44" s="104" customFormat="1" ht="6.75" customHeight="1">
      <c r="A1064" s="101"/>
      <c r="B1064" s="101"/>
      <c r="C1064" s="101"/>
      <c r="D1064" s="101"/>
      <c r="E1064" s="101"/>
      <c r="F1064" s="101"/>
      <c r="G1064" s="101"/>
      <c r="H1064" s="101"/>
      <c r="I1064" s="101"/>
      <c r="J1064" s="101"/>
      <c r="K1064" s="101"/>
      <c r="L1064" s="101"/>
      <c r="M1064" s="101"/>
      <c r="N1064" s="101"/>
      <c r="O1064" s="101"/>
      <c r="P1064" s="101"/>
      <c r="Q1064" s="101"/>
      <c r="R1064" s="101"/>
      <c r="S1064" s="101"/>
      <c r="T1064" s="101"/>
      <c r="U1064" s="101"/>
      <c r="V1064" s="101"/>
      <c r="W1064" s="101"/>
      <c r="X1064" s="101"/>
      <c r="Y1064" s="101"/>
      <c r="Z1064" s="101"/>
      <c r="AA1064" s="101"/>
      <c r="AB1064" s="101"/>
      <c r="AC1064" s="101"/>
      <c r="AD1064" s="101"/>
      <c r="AE1064" s="102"/>
      <c r="AF1064" s="102"/>
      <c r="AG1064" s="102"/>
      <c r="AH1064" s="102"/>
      <c r="AI1064" s="102"/>
      <c r="AJ1064" s="103"/>
      <c r="AK1064" s="102"/>
      <c r="AL1064" s="102"/>
      <c r="AM1064" s="102"/>
      <c r="AN1064" s="103"/>
      <c r="AO1064" s="102"/>
      <c r="AP1064" s="102"/>
      <c r="AQ1064" s="102"/>
      <c r="AR1064" s="103"/>
    </row>
    <row r="1065" spans="1:44" s="104" customFormat="1" ht="6.75" customHeight="1">
      <c r="A1065" s="101"/>
      <c r="B1065" s="101"/>
      <c r="C1065" s="101"/>
      <c r="D1065" s="101"/>
      <c r="E1065" s="101"/>
      <c r="F1065" s="101"/>
      <c r="G1065" s="101"/>
      <c r="H1065" s="101"/>
      <c r="I1065" s="101"/>
      <c r="J1065" s="101"/>
      <c r="K1065" s="101"/>
      <c r="L1065" s="101"/>
      <c r="M1065" s="101"/>
      <c r="N1065" s="101"/>
      <c r="O1065" s="101"/>
      <c r="P1065" s="101"/>
      <c r="Q1065" s="101"/>
      <c r="R1065" s="101"/>
      <c r="S1065" s="101"/>
      <c r="T1065" s="101"/>
      <c r="U1065" s="101"/>
      <c r="V1065" s="101"/>
      <c r="W1065" s="101"/>
      <c r="X1065" s="101"/>
      <c r="Y1065" s="101"/>
      <c r="Z1065" s="101"/>
      <c r="AA1065" s="101"/>
      <c r="AB1065" s="101"/>
      <c r="AC1065" s="101"/>
      <c r="AD1065" s="101"/>
      <c r="AE1065" s="102"/>
      <c r="AF1065" s="102"/>
      <c r="AG1065" s="102"/>
      <c r="AH1065" s="102"/>
      <c r="AI1065" s="102"/>
      <c r="AJ1065" s="103"/>
      <c r="AK1065" s="102"/>
      <c r="AL1065" s="102"/>
      <c r="AM1065" s="102"/>
      <c r="AN1065" s="103"/>
      <c r="AO1065" s="102"/>
      <c r="AP1065" s="102"/>
      <c r="AQ1065" s="102"/>
      <c r="AR1065" s="103"/>
    </row>
    <row r="1066" spans="1:44" s="104" customFormat="1" ht="6.75" customHeight="1">
      <c r="A1066" s="101"/>
      <c r="B1066" s="101"/>
      <c r="C1066" s="101"/>
      <c r="D1066" s="101"/>
      <c r="E1066" s="101"/>
      <c r="F1066" s="101"/>
      <c r="G1066" s="101"/>
      <c r="H1066" s="101"/>
      <c r="I1066" s="101"/>
      <c r="J1066" s="101"/>
      <c r="K1066" s="101"/>
      <c r="L1066" s="101"/>
      <c r="M1066" s="101"/>
      <c r="N1066" s="101"/>
      <c r="O1066" s="101"/>
      <c r="P1066" s="101"/>
      <c r="Q1066" s="101"/>
      <c r="R1066" s="101"/>
      <c r="S1066" s="101"/>
      <c r="T1066" s="101"/>
      <c r="U1066" s="101"/>
      <c r="V1066" s="101"/>
      <c r="W1066" s="101"/>
      <c r="X1066" s="101"/>
      <c r="Y1066" s="101"/>
      <c r="Z1066" s="101"/>
      <c r="AA1066" s="101"/>
      <c r="AB1066" s="101"/>
      <c r="AC1066" s="101"/>
      <c r="AD1066" s="101"/>
      <c r="AE1066" s="102"/>
      <c r="AF1066" s="102"/>
      <c r="AG1066" s="102"/>
      <c r="AH1066" s="102"/>
      <c r="AI1066" s="102"/>
      <c r="AJ1066" s="103"/>
      <c r="AK1066" s="102"/>
      <c r="AL1066" s="102"/>
      <c r="AM1066" s="102"/>
      <c r="AN1066" s="103"/>
      <c r="AO1066" s="102"/>
      <c r="AP1066" s="102"/>
      <c r="AQ1066" s="102"/>
      <c r="AR1066" s="103"/>
    </row>
    <row r="1067" spans="1:44" s="104" customFormat="1" ht="6.75" customHeight="1">
      <c r="A1067" s="101"/>
      <c r="B1067" s="101"/>
      <c r="C1067" s="101"/>
      <c r="D1067" s="101"/>
      <c r="E1067" s="101"/>
      <c r="F1067" s="101"/>
      <c r="G1067" s="101"/>
      <c r="H1067" s="101"/>
      <c r="I1067" s="101"/>
      <c r="J1067" s="101"/>
      <c r="K1067" s="101"/>
      <c r="L1067" s="101"/>
      <c r="M1067" s="101"/>
      <c r="N1067" s="101"/>
      <c r="O1067" s="101"/>
      <c r="P1067" s="101"/>
      <c r="Q1067" s="101"/>
      <c r="R1067" s="101"/>
      <c r="S1067" s="101"/>
      <c r="T1067" s="101"/>
      <c r="U1067" s="101"/>
      <c r="V1067" s="101"/>
      <c r="W1067" s="101"/>
      <c r="X1067" s="101"/>
      <c r="Y1067" s="101"/>
      <c r="Z1067" s="101"/>
      <c r="AA1067" s="101"/>
      <c r="AB1067" s="101"/>
      <c r="AC1067" s="101"/>
      <c r="AD1067" s="101"/>
      <c r="AE1067" s="102"/>
      <c r="AF1067" s="102"/>
      <c r="AG1067" s="102"/>
      <c r="AH1067" s="102"/>
      <c r="AI1067" s="102"/>
      <c r="AJ1067" s="103"/>
      <c r="AK1067" s="102"/>
      <c r="AL1067" s="102"/>
      <c r="AM1067" s="102"/>
      <c r="AN1067" s="103"/>
      <c r="AO1067" s="102"/>
      <c r="AP1067" s="102"/>
      <c r="AQ1067" s="102"/>
      <c r="AR1067" s="103"/>
    </row>
    <row r="1068" spans="1:44" s="104" customFormat="1" ht="6.75" customHeight="1">
      <c r="A1068" s="101"/>
      <c r="B1068" s="101"/>
      <c r="C1068" s="101"/>
      <c r="D1068" s="101"/>
      <c r="E1068" s="101"/>
      <c r="F1068" s="101"/>
      <c r="G1068" s="101"/>
      <c r="H1068" s="101"/>
      <c r="I1068" s="101"/>
      <c r="J1068" s="101"/>
      <c r="K1068" s="101"/>
      <c r="L1068" s="101"/>
      <c r="M1068" s="101"/>
      <c r="N1068" s="101"/>
      <c r="O1068" s="101"/>
      <c r="P1068" s="101"/>
      <c r="Q1068" s="101"/>
      <c r="R1068" s="101"/>
      <c r="S1068" s="101"/>
      <c r="T1068" s="101"/>
      <c r="U1068" s="101"/>
      <c r="V1068" s="101"/>
      <c r="W1068" s="101"/>
      <c r="X1068" s="101"/>
      <c r="Y1068" s="101"/>
      <c r="Z1068" s="101"/>
      <c r="AA1068" s="101"/>
      <c r="AB1068" s="101"/>
      <c r="AC1068" s="101"/>
      <c r="AD1068" s="101"/>
      <c r="AE1068" s="102"/>
      <c r="AF1068" s="102"/>
      <c r="AG1068" s="102"/>
      <c r="AH1068" s="102"/>
      <c r="AI1068" s="102"/>
      <c r="AJ1068" s="103"/>
      <c r="AK1068" s="102"/>
      <c r="AL1068" s="102"/>
      <c r="AM1068" s="102"/>
      <c r="AN1068" s="103"/>
      <c r="AO1068" s="102"/>
      <c r="AP1068" s="102"/>
      <c r="AQ1068" s="102"/>
      <c r="AR1068" s="103"/>
    </row>
    <row r="1069" spans="1:44" s="104" customFormat="1" ht="6.75" customHeight="1">
      <c r="A1069" s="101"/>
      <c r="B1069" s="101"/>
      <c r="C1069" s="101"/>
      <c r="D1069" s="101"/>
      <c r="E1069" s="101"/>
      <c r="F1069" s="101"/>
      <c r="G1069" s="101"/>
      <c r="H1069" s="101"/>
      <c r="I1069" s="101"/>
      <c r="J1069" s="101"/>
      <c r="K1069" s="101"/>
      <c r="L1069" s="101"/>
      <c r="M1069" s="101"/>
      <c r="N1069" s="101"/>
      <c r="O1069" s="101"/>
      <c r="P1069" s="101"/>
      <c r="Q1069" s="101"/>
      <c r="R1069" s="101"/>
      <c r="S1069" s="101"/>
      <c r="T1069" s="101"/>
      <c r="U1069" s="101"/>
      <c r="V1069" s="101"/>
      <c r="W1069" s="101"/>
      <c r="X1069" s="101"/>
      <c r="Y1069" s="101"/>
      <c r="Z1069" s="101"/>
      <c r="AA1069" s="101"/>
      <c r="AB1069" s="101"/>
      <c r="AC1069" s="101"/>
      <c r="AD1069" s="101"/>
      <c r="AE1069" s="102"/>
      <c r="AF1069" s="102"/>
      <c r="AG1069" s="102"/>
      <c r="AH1069" s="102"/>
      <c r="AI1069" s="102"/>
      <c r="AJ1069" s="103"/>
      <c r="AK1069" s="102"/>
      <c r="AL1069" s="102"/>
      <c r="AM1069" s="102"/>
      <c r="AN1069" s="103"/>
      <c r="AO1069" s="102"/>
      <c r="AP1069" s="102"/>
      <c r="AQ1069" s="102"/>
      <c r="AR1069" s="103"/>
    </row>
    <row r="1070" spans="1:44" s="104" customFormat="1" ht="6.75" customHeight="1">
      <c r="A1070" s="101"/>
      <c r="B1070" s="101"/>
      <c r="C1070" s="101"/>
      <c r="D1070" s="101"/>
      <c r="E1070" s="101"/>
      <c r="F1070" s="101"/>
      <c r="G1070" s="101"/>
      <c r="H1070" s="101"/>
      <c r="I1070" s="101"/>
      <c r="J1070" s="101"/>
      <c r="K1070" s="101"/>
      <c r="L1070" s="101"/>
      <c r="M1070" s="101"/>
      <c r="N1070" s="101"/>
      <c r="O1070" s="101"/>
      <c r="P1070" s="101"/>
      <c r="Q1070" s="101"/>
      <c r="R1070" s="101"/>
      <c r="S1070" s="101"/>
      <c r="T1070" s="101"/>
      <c r="U1070" s="101"/>
      <c r="V1070" s="101"/>
      <c r="W1070" s="101"/>
      <c r="X1070" s="101"/>
      <c r="Y1070" s="101"/>
      <c r="Z1070" s="101"/>
      <c r="AA1070" s="101"/>
      <c r="AB1070" s="101"/>
      <c r="AC1070" s="101"/>
      <c r="AD1070" s="101"/>
      <c r="AE1070" s="102"/>
      <c r="AF1070" s="102"/>
      <c r="AG1070" s="102"/>
      <c r="AH1070" s="102"/>
      <c r="AI1070" s="102"/>
      <c r="AJ1070" s="103"/>
      <c r="AK1070" s="102"/>
      <c r="AL1070" s="102"/>
      <c r="AM1070" s="102"/>
      <c r="AN1070" s="103"/>
      <c r="AO1070" s="102"/>
      <c r="AP1070" s="102"/>
      <c r="AQ1070" s="102"/>
      <c r="AR1070" s="103"/>
    </row>
    <row r="1071" spans="1:44" s="104" customFormat="1" ht="6.75" customHeight="1">
      <c r="A1071" s="101"/>
      <c r="B1071" s="101"/>
      <c r="C1071" s="101"/>
      <c r="D1071" s="101"/>
      <c r="E1071" s="101"/>
      <c r="F1071" s="101"/>
      <c r="G1071" s="101"/>
      <c r="H1071" s="101"/>
      <c r="I1071" s="101"/>
      <c r="J1071" s="101"/>
      <c r="K1071" s="101"/>
      <c r="L1071" s="101"/>
      <c r="M1071" s="101"/>
      <c r="N1071" s="101"/>
      <c r="O1071" s="101"/>
      <c r="P1071" s="101"/>
      <c r="Q1071" s="101"/>
      <c r="R1071" s="101"/>
      <c r="S1071" s="101"/>
      <c r="T1071" s="101"/>
      <c r="U1071" s="101"/>
      <c r="V1071" s="101"/>
      <c r="W1071" s="101"/>
      <c r="X1071" s="101"/>
      <c r="Y1071" s="101"/>
      <c r="Z1071" s="101"/>
      <c r="AA1071" s="101"/>
      <c r="AB1071" s="101"/>
      <c r="AC1071" s="101"/>
      <c r="AD1071" s="101"/>
      <c r="AE1071" s="102"/>
      <c r="AF1071" s="102"/>
      <c r="AG1071" s="102"/>
      <c r="AH1071" s="102"/>
      <c r="AI1071" s="102"/>
      <c r="AJ1071" s="103"/>
      <c r="AK1071" s="102"/>
      <c r="AL1071" s="102"/>
      <c r="AM1071" s="102"/>
      <c r="AN1071" s="103"/>
      <c r="AO1071" s="102"/>
      <c r="AP1071" s="102"/>
      <c r="AQ1071" s="102"/>
      <c r="AR1071" s="103"/>
    </row>
    <row r="1072" spans="1:44" s="104" customFormat="1" ht="6.75" customHeight="1">
      <c r="A1072" s="101"/>
      <c r="B1072" s="101"/>
      <c r="C1072" s="101"/>
      <c r="D1072" s="101"/>
      <c r="E1072" s="101"/>
      <c r="F1072" s="101"/>
      <c r="G1072" s="101"/>
      <c r="H1072" s="101"/>
      <c r="I1072" s="101"/>
      <c r="J1072" s="101"/>
      <c r="K1072" s="101"/>
      <c r="L1072" s="101"/>
      <c r="M1072" s="101"/>
      <c r="N1072" s="101"/>
      <c r="O1072" s="101"/>
      <c r="P1072" s="101"/>
      <c r="Q1072" s="101"/>
      <c r="R1072" s="101"/>
      <c r="S1072" s="101"/>
      <c r="T1072" s="101"/>
      <c r="U1072" s="101"/>
      <c r="V1072" s="101"/>
      <c r="W1072" s="101"/>
      <c r="X1072" s="101"/>
      <c r="Y1072" s="101"/>
      <c r="Z1072" s="101"/>
      <c r="AA1072" s="101"/>
      <c r="AB1072" s="101"/>
      <c r="AC1072" s="101"/>
      <c r="AD1072" s="101"/>
      <c r="AE1072" s="102"/>
      <c r="AF1072" s="102"/>
      <c r="AG1072" s="102"/>
      <c r="AH1072" s="102"/>
      <c r="AI1072" s="102"/>
      <c r="AJ1072" s="103"/>
      <c r="AK1072" s="102"/>
      <c r="AL1072" s="102"/>
      <c r="AM1072" s="102"/>
      <c r="AN1072" s="103"/>
      <c r="AO1072" s="102"/>
      <c r="AP1072" s="102"/>
      <c r="AQ1072" s="102"/>
      <c r="AR1072" s="103"/>
    </row>
    <row r="1073" spans="1:44" s="104" customFormat="1" ht="6.75" customHeight="1">
      <c r="A1073" s="101"/>
      <c r="B1073" s="101"/>
      <c r="C1073" s="101"/>
      <c r="D1073" s="101"/>
      <c r="E1073" s="101"/>
      <c r="F1073" s="101"/>
      <c r="G1073" s="101"/>
      <c r="H1073" s="101"/>
      <c r="I1073" s="101"/>
      <c r="J1073" s="101"/>
      <c r="K1073" s="101"/>
      <c r="L1073" s="101"/>
      <c r="M1073" s="101"/>
      <c r="N1073" s="101"/>
      <c r="O1073" s="101"/>
      <c r="P1073" s="101"/>
      <c r="Q1073" s="101"/>
      <c r="R1073" s="101"/>
      <c r="S1073" s="101"/>
      <c r="T1073" s="101"/>
      <c r="U1073" s="101"/>
      <c r="V1073" s="101"/>
      <c r="W1073" s="101"/>
      <c r="X1073" s="101"/>
      <c r="Y1073" s="101"/>
      <c r="Z1073" s="101"/>
      <c r="AA1073" s="101"/>
      <c r="AB1073" s="101"/>
      <c r="AC1073" s="101"/>
      <c r="AD1073" s="101"/>
      <c r="AE1073" s="102"/>
      <c r="AF1073" s="102"/>
      <c r="AG1073" s="102"/>
      <c r="AH1073" s="102"/>
      <c r="AI1073" s="102"/>
      <c r="AJ1073" s="103"/>
      <c r="AK1073" s="102"/>
      <c r="AL1073" s="102"/>
      <c r="AM1073" s="102"/>
      <c r="AN1073" s="103"/>
      <c r="AO1073" s="102"/>
      <c r="AP1073" s="102"/>
      <c r="AQ1073" s="102"/>
      <c r="AR1073" s="103"/>
    </row>
    <row r="1074" spans="1:44" s="104" customFormat="1" ht="6.75" customHeight="1">
      <c r="A1074" s="101"/>
      <c r="B1074" s="101"/>
      <c r="C1074" s="101"/>
      <c r="D1074" s="101"/>
      <c r="E1074" s="101"/>
      <c r="F1074" s="101"/>
      <c r="G1074" s="101"/>
      <c r="H1074" s="101"/>
      <c r="I1074" s="101"/>
      <c r="J1074" s="101"/>
      <c r="K1074" s="101"/>
      <c r="L1074" s="101"/>
      <c r="M1074" s="101"/>
      <c r="N1074" s="101"/>
      <c r="O1074" s="101"/>
      <c r="P1074" s="101"/>
      <c r="Q1074" s="101"/>
      <c r="R1074" s="101"/>
      <c r="S1074" s="101"/>
      <c r="T1074" s="101"/>
      <c r="U1074" s="101"/>
      <c r="V1074" s="101"/>
      <c r="W1074" s="101"/>
      <c r="X1074" s="101"/>
      <c r="Y1074" s="101"/>
      <c r="Z1074" s="101"/>
      <c r="AA1074" s="101"/>
      <c r="AB1074" s="101"/>
      <c r="AC1074" s="101"/>
      <c r="AD1074" s="101"/>
      <c r="AE1074" s="102"/>
      <c r="AF1074" s="102"/>
      <c r="AG1074" s="102"/>
      <c r="AH1074" s="102"/>
      <c r="AI1074" s="102"/>
      <c r="AJ1074" s="103"/>
      <c r="AK1074" s="102"/>
      <c r="AL1074" s="102"/>
      <c r="AM1074" s="102"/>
      <c r="AN1074" s="103"/>
      <c r="AO1074" s="102"/>
      <c r="AP1074" s="102"/>
      <c r="AQ1074" s="102"/>
      <c r="AR1074" s="103"/>
    </row>
    <row r="1075" spans="1:44" s="104" customFormat="1" ht="6.75" customHeight="1">
      <c r="A1075" s="101"/>
      <c r="B1075" s="101"/>
      <c r="C1075" s="101"/>
      <c r="D1075" s="101"/>
      <c r="E1075" s="101"/>
      <c r="F1075" s="101"/>
      <c r="G1075" s="101"/>
      <c r="H1075" s="101"/>
      <c r="I1075" s="101"/>
      <c r="J1075" s="101"/>
      <c r="K1075" s="101"/>
      <c r="L1075" s="101"/>
      <c r="M1075" s="101"/>
      <c r="N1075" s="101"/>
      <c r="O1075" s="101"/>
      <c r="P1075" s="101"/>
      <c r="Q1075" s="101"/>
      <c r="R1075" s="101"/>
      <c r="S1075" s="101"/>
      <c r="T1075" s="101"/>
      <c r="U1075" s="101"/>
      <c r="V1075" s="101"/>
      <c r="W1075" s="101"/>
      <c r="X1075" s="101"/>
      <c r="Y1075" s="101"/>
      <c r="Z1075" s="101"/>
      <c r="AA1075" s="101"/>
      <c r="AB1075" s="101"/>
      <c r="AC1075" s="101"/>
      <c r="AD1075" s="101"/>
      <c r="AE1075" s="102"/>
      <c r="AF1075" s="102"/>
      <c r="AG1075" s="102"/>
      <c r="AH1075" s="102"/>
      <c r="AI1075" s="102"/>
      <c r="AJ1075" s="103"/>
      <c r="AK1075" s="102"/>
      <c r="AL1075" s="102"/>
      <c r="AM1075" s="102"/>
      <c r="AN1075" s="103"/>
      <c r="AO1075" s="102"/>
      <c r="AP1075" s="102"/>
      <c r="AQ1075" s="102"/>
      <c r="AR1075" s="103"/>
    </row>
    <row r="1076" spans="1:44" s="104" customFormat="1" ht="6.75" customHeight="1">
      <c r="A1076" s="101"/>
      <c r="B1076" s="101"/>
      <c r="C1076" s="101"/>
      <c r="D1076" s="101"/>
      <c r="E1076" s="101"/>
      <c r="F1076" s="101"/>
      <c r="G1076" s="101"/>
      <c r="H1076" s="101"/>
      <c r="I1076" s="101"/>
      <c r="J1076" s="101"/>
      <c r="K1076" s="101"/>
      <c r="L1076" s="101"/>
      <c r="M1076" s="101"/>
      <c r="N1076" s="101"/>
      <c r="O1076" s="101"/>
      <c r="P1076" s="101"/>
      <c r="Q1076" s="101"/>
      <c r="R1076" s="101"/>
      <c r="S1076" s="101"/>
      <c r="T1076" s="101"/>
      <c r="U1076" s="101"/>
      <c r="V1076" s="101"/>
      <c r="W1076" s="101"/>
      <c r="X1076" s="101"/>
      <c r="Y1076" s="101"/>
      <c r="Z1076" s="101"/>
      <c r="AA1076" s="101"/>
      <c r="AB1076" s="101"/>
      <c r="AC1076" s="101"/>
      <c r="AD1076" s="101"/>
      <c r="AE1076" s="102"/>
      <c r="AF1076" s="102"/>
      <c r="AG1076" s="102"/>
      <c r="AH1076" s="102"/>
      <c r="AI1076" s="102"/>
      <c r="AJ1076" s="103"/>
      <c r="AK1076" s="102"/>
      <c r="AL1076" s="102"/>
      <c r="AM1076" s="102"/>
      <c r="AN1076" s="103"/>
      <c r="AO1076" s="102"/>
      <c r="AP1076" s="102"/>
      <c r="AQ1076" s="102"/>
      <c r="AR1076" s="103"/>
    </row>
    <row r="1077" spans="1:44" s="104" customFormat="1" ht="6.75" customHeight="1">
      <c r="A1077" s="101"/>
      <c r="B1077" s="101"/>
      <c r="C1077" s="101"/>
      <c r="D1077" s="101"/>
      <c r="E1077" s="101"/>
      <c r="F1077" s="101"/>
      <c r="G1077" s="101"/>
      <c r="H1077" s="101"/>
      <c r="I1077" s="101"/>
      <c r="J1077" s="101"/>
      <c r="K1077" s="101"/>
      <c r="L1077" s="101"/>
      <c r="M1077" s="101"/>
      <c r="N1077" s="101"/>
      <c r="O1077" s="101"/>
      <c r="P1077" s="101"/>
      <c r="Q1077" s="101"/>
      <c r="R1077" s="101"/>
      <c r="S1077" s="101"/>
      <c r="T1077" s="101"/>
      <c r="U1077" s="101"/>
      <c r="V1077" s="101"/>
      <c r="W1077" s="101"/>
      <c r="X1077" s="101"/>
      <c r="Y1077" s="101"/>
      <c r="Z1077" s="101"/>
      <c r="AA1077" s="101"/>
      <c r="AB1077" s="101"/>
      <c r="AC1077" s="101"/>
      <c r="AD1077" s="101"/>
      <c r="AE1077" s="102"/>
      <c r="AF1077" s="102"/>
      <c r="AG1077" s="102"/>
      <c r="AH1077" s="102"/>
      <c r="AI1077" s="102"/>
      <c r="AJ1077" s="103"/>
      <c r="AK1077" s="102"/>
      <c r="AL1077" s="102"/>
      <c r="AM1077" s="102"/>
      <c r="AN1077" s="103"/>
      <c r="AO1077" s="102"/>
      <c r="AP1077" s="102"/>
      <c r="AQ1077" s="102"/>
      <c r="AR1077" s="103"/>
    </row>
    <row r="1078" spans="1:44" s="104" customFormat="1" ht="6.75" customHeight="1">
      <c r="A1078" s="101"/>
      <c r="B1078" s="101"/>
      <c r="C1078" s="101"/>
      <c r="D1078" s="101"/>
      <c r="E1078" s="101"/>
      <c r="F1078" s="101"/>
      <c r="G1078" s="101"/>
      <c r="H1078" s="101"/>
      <c r="I1078" s="101"/>
      <c r="J1078" s="101"/>
      <c r="K1078" s="101"/>
      <c r="L1078" s="101"/>
      <c r="M1078" s="101"/>
      <c r="N1078" s="101"/>
      <c r="O1078" s="101"/>
      <c r="P1078" s="101"/>
      <c r="Q1078" s="101"/>
      <c r="R1078" s="101"/>
      <c r="S1078" s="101"/>
      <c r="T1078" s="101"/>
      <c r="U1078" s="101"/>
      <c r="V1078" s="101"/>
      <c r="W1078" s="101"/>
      <c r="X1078" s="101"/>
      <c r="Y1078" s="101"/>
      <c r="Z1078" s="101"/>
      <c r="AA1078" s="101"/>
      <c r="AB1078" s="101"/>
      <c r="AC1078" s="101"/>
      <c r="AD1078" s="101"/>
      <c r="AE1078" s="102"/>
      <c r="AF1078" s="102"/>
      <c r="AG1078" s="102"/>
      <c r="AH1078" s="102"/>
      <c r="AI1078" s="102"/>
      <c r="AJ1078" s="103"/>
      <c r="AK1078" s="102"/>
      <c r="AL1078" s="102"/>
      <c r="AM1078" s="102"/>
      <c r="AN1078" s="103"/>
      <c r="AO1078" s="102"/>
      <c r="AP1078" s="102"/>
      <c r="AQ1078" s="102"/>
      <c r="AR1078" s="103"/>
    </row>
    <row r="1079" spans="1:44" s="104" customFormat="1" ht="6.75" customHeight="1">
      <c r="A1079" s="101"/>
      <c r="B1079" s="101"/>
      <c r="C1079" s="101"/>
      <c r="D1079" s="101"/>
      <c r="E1079" s="101"/>
      <c r="F1079" s="101"/>
      <c r="G1079" s="101"/>
      <c r="H1079" s="101"/>
      <c r="I1079" s="101"/>
      <c r="J1079" s="101"/>
      <c r="K1079" s="101"/>
      <c r="L1079" s="101"/>
      <c r="M1079" s="101"/>
      <c r="N1079" s="101"/>
      <c r="O1079" s="101"/>
      <c r="P1079" s="101"/>
      <c r="Q1079" s="101"/>
      <c r="R1079" s="101"/>
      <c r="S1079" s="101"/>
      <c r="T1079" s="101"/>
      <c r="U1079" s="101"/>
      <c r="V1079" s="101"/>
      <c r="W1079" s="101"/>
      <c r="X1079" s="101"/>
      <c r="Y1079" s="101"/>
      <c r="Z1079" s="101"/>
      <c r="AA1079" s="101"/>
      <c r="AB1079" s="101"/>
      <c r="AC1079" s="101"/>
      <c r="AD1079" s="101"/>
      <c r="AE1079" s="102"/>
      <c r="AF1079" s="102"/>
      <c r="AG1079" s="102"/>
      <c r="AH1079" s="102"/>
      <c r="AI1079" s="102"/>
      <c r="AJ1079" s="103"/>
      <c r="AK1079" s="102"/>
      <c r="AL1079" s="102"/>
      <c r="AM1079" s="102"/>
      <c r="AN1079" s="103"/>
      <c r="AO1079" s="102"/>
      <c r="AP1079" s="102"/>
      <c r="AQ1079" s="102"/>
      <c r="AR1079" s="103"/>
    </row>
    <row r="1080" spans="1:44" s="104" customFormat="1" ht="6.75" customHeight="1">
      <c r="A1080" s="101"/>
      <c r="B1080" s="101"/>
      <c r="C1080" s="101"/>
      <c r="D1080" s="101"/>
      <c r="E1080" s="101"/>
      <c r="F1080" s="101"/>
      <c r="G1080" s="101"/>
      <c r="H1080" s="101"/>
      <c r="I1080" s="101"/>
      <c r="J1080" s="101"/>
      <c r="K1080" s="101"/>
      <c r="L1080" s="101"/>
      <c r="M1080" s="101"/>
      <c r="N1080" s="101"/>
      <c r="O1080" s="101"/>
      <c r="P1080" s="101"/>
      <c r="Q1080" s="101"/>
      <c r="R1080" s="101"/>
      <c r="S1080" s="101"/>
      <c r="T1080" s="101"/>
      <c r="U1080" s="101"/>
      <c r="V1080" s="101"/>
      <c r="W1080" s="101"/>
      <c r="X1080" s="101"/>
      <c r="Y1080" s="101"/>
      <c r="Z1080" s="101"/>
      <c r="AA1080" s="101"/>
      <c r="AB1080" s="101"/>
      <c r="AC1080" s="101"/>
      <c r="AD1080" s="101"/>
      <c r="AE1080" s="102"/>
      <c r="AF1080" s="102"/>
      <c r="AG1080" s="102"/>
      <c r="AH1080" s="102"/>
      <c r="AI1080" s="102"/>
      <c r="AJ1080" s="103"/>
      <c r="AK1080" s="102"/>
      <c r="AL1080" s="102"/>
      <c r="AM1080" s="102"/>
      <c r="AN1080" s="103"/>
      <c r="AO1080" s="102"/>
      <c r="AP1080" s="102"/>
      <c r="AQ1080" s="102"/>
      <c r="AR1080" s="103"/>
    </row>
    <row r="1081" spans="1:44" s="104" customFormat="1" ht="6.75" customHeight="1">
      <c r="A1081" s="101"/>
      <c r="B1081" s="101"/>
      <c r="C1081" s="101"/>
      <c r="D1081" s="101"/>
      <c r="E1081" s="101"/>
      <c r="F1081" s="101"/>
      <c r="G1081" s="101"/>
      <c r="H1081" s="101"/>
      <c r="I1081" s="101"/>
      <c r="J1081" s="101"/>
      <c r="K1081" s="101"/>
      <c r="L1081" s="101"/>
      <c r="M1081" s="101"/>
      <c r="N1081" s="101"/>
      <c r="O1081" s="101"/>
      <c r="P1081" s="101"/>
      <c r="Q1081" s="101"/>
      <c r="R1081" s="101"/>
      <c r="S1081" s="101"/>
      <c r="T1081" s="101"/>
      <c r="U1081" s="101"/>
      <c r="V1081" s="101"/>
      <c r="W1081" s="101"/>
      <c r="X1081" s="101"/>
      <c r="Y1081" s="101"/>
      <c r="Z1081" s="101"/>
      <c r="AA1081" s="101"/>
      <c r="AB1081" s="101"/>
      <c r="AC1081" s="101"/>
      <c r="AD1081" s="101"/>
      <c r="AE1081" s="102"/>
      <c r="AF1081" s="102"/>
      <c r="AG1081" s="102"/>
      <c r="AH1081" s="102"/>
      <c r="AI1081" s="102"/>
      <c r="AJ1081" s="103"/>
      <c r="AK1081" s="102"/>
      <c r="AL1081" s="102"/>
      <c r="AM1081" s="102"/>
      <c r="AN1081" s="103"/>
      <c r="AO1081" s="102"/>
      <c r="AP1081" s="102"/>
      <c r="AQ1081" s="102"/>
      <c r="AR1081" s="103"/>
    </row>
    <row r="1082" spans="1:44" s="104" customFormat="1" ht="6.75" customHeight="1">
      <c r="A1082" s="101"/>
      <c r="B1082" s="101"/>
      <c r="C1082" s="101"/>
      <c r="D1082" s="101"/>
      <c r="E1082" s="101"/>
      <c r="F1082" s="101"/>
      <c r="G1082" s="101"/>
      <c r="H1082" s="101"/>
      <c r="I1082" s="101"/>
      <c r="J1082" s="101"/>
      <c r="K1082" s="101"/>
      <c r="L1082" s="101"/>
      <c r="M1082" s="101"/>
      <c r="N1082" s="101"/>
      <c r="O1082" s="101"/>
      <c r="P1082" s="101"/>
      <c r="Q1082" s="101"/>
      <c r="R1082" s="101"/>
      <c r="S1082" s="101"/>
      <c r="T1082" s="101"/>
      <c r="U1082" s="101"/>
      <c r="V1082" s="101"/>
      <c r="W1082" s="101"/>
      <c r="X1082" s="101"/>
      <c r="Y1082" s="101"/>
      <c r="Z1082" s="101"/>
      <c r="AA1082" s="101"/>
      <c r="AB1082" s="101"/>
      <c r="AC1082" s="101"/>
      <c r="AD1082" s="101"/>
      <c r="AE1082" s="102"/>
      <c r="AF1082" s="102"/>
      <c r="AG1082" s="102"/>
      <c r="AH1082" s="102"/>
      <c r="AI1082" s="102"/>
      <c r="AJ1082" s="103"/>
      <c r="AK1082" s="102"/>
      <c r="AL1082" s="102"/>
      <c r="AM1082" s="102"/>
      <c r="AN1082" s="103"/>
      <c r="AO1082" s="102"/>
      <c r="AP1082" s="102"/>
      <c r="AQ1082" s="102"/>
      <c r="AR1082" s="103"/>
    </row>
    <row r="1083" spans="1:44" s="104" customFormat="1" ht="6.75" customHeight="1">
      <c r="A1083" s="101"/>
      <c r="B1083" s="101"/>
      <c r="C1083" s="101"/>
      <c r="D1083" s="101"/>
      <c r="E1083" s="101"/>
      <c r="F1083" s="101"/>
      <c r="G1083" s="101"/>
      <c r="H1083" s="101"/>
      <c r="I1083" s="101"/>
      <c r="J1083" s="101"/>
      <c r="K1083" s="101"/>
      <c r="L1083" s="101"/>
      <c r="M1083" s="101"/>
      <c r="N1083" s="101"/>
      <c r="O1083" s="101"/>
      <c r="P1083" s="101"/>
      <c r="Q1083" s="101"/>
      <c r="R1083" s="101"/>
      <c r="S1083" s="101"/>
      <c r="T1083" s="101"/>
      <c r="U1083" s="101"/>
      <c r="V1083" s="101"/>
      <c r="W1083" s="101"/>
      <c r="X1083" s="101"/>
      <c r="Y1083" s="101"/>
      <c r="Z1083" s="101"/>
      <c r="AA1083" s="101"/>
      <c r="AB1083" s="101"/>
      <c r="AC1083" s="101"/>
      <c r="AD1083" s="101"/>
      <c r="AE1083" s="102"/>
      <c r="AF1083" s="102"/>
      <c r="AG1083" s="102"/>
      <c r="AH1083" s="102"/>
      <c r="AI1083" s="102"/>
      <c r="AJ1083" s="103"/>
      <c r="AK1083" s="102"/>
      <c r="AL1083" s="102"/>
      <c r="AM1083" s="102"/>
      <c r="AN1083" s="103"/>
      <c r="AO1083" s="102"/>
      <c r="AP1083" s="102"/>
      <c r="AQ1083" s="102"/>
      <c r="AR1083" s="103"/>
    </row>
    <row r="1084" spans="1:44" s="104" customFormat="1" ht="6.75" customHeight="1">
      <c r="A1084" s="101"/>
      <c r="B1084" s="101"/>
      <c r="C1084" s="101"/>
      <c r="D1084" s="101"/>
      <c r="E1084" s="101"/>
      <c r="F1084" s="101"/>
      <c r="G1084" s="101"/>
      <c r="H1084" s="101"/>
      <c r="I1084" s="101"/>
      <c r="J1084" s="101"/>
      <c r="K1084" s="101"/>
      <c r="L1084" s="101"/>
      <c r="M1084" s="101"/>
      <c r="N1084" s="101"/>
      <c r="O1084" s="101"/>
      <c r="P1084" s="101"/>
      <c r="Q1084" s="101"/>
      <c r="R1084" s="101"/>
      <c r="S1084" s="101"/>
      <c r="T1084" s="101"/>
      <c r="U1084" s="101"/>
      <c r="V1084" s="101"/>
      <c r="W1084" s="101"/>
      <c r="X1084" s="101"/>
      <c r="Y1084" s="101"/>
      <c r="Z1084" s="101"/>
      <c r="AA1084" s="101"/>
      <c r="AB1084" s="101"/>
      <c r="AC1084" s="101"/>
      <c r="AD1084" s="101"/>
      <c r="AE1084" s="102"/>
      <c r="AF1084" s="102"/>
      <c r="AG1084" s="102"/>
      <c r="AH1084" s="102"/>
      <c r="AI1084" s="102"/>
      <c r="AJ1084" s="103"/>
      <c r="AK1084" s="102"/>
      <c r="AL1084" s="102"/>
      <c r="AM1084" s="102"/>
      <c r="AN1084" s="103"/>
      <c r="AO1084" s="102"/>
      <c r="AP1084" s="102"/>
      <c r="AQ1084" s="102"/>
      <c r="AR1084" s="103"/>
    </row>
    <row r="1085" spans="1:44" s="104" customFormat="1" ht="6.75" customHeight="1">
      <c r="A1085" s="101"/>
      <c r="B1085" s="101"/>
      <c r="C1085" s="101"/>
      <c r="D1085" s="101"/>
      <c r="E1085" s="101"/>
      <c r="F1085" s="101"/>
      <c r="G1085" s="101"/>
      <c r="H1085" s="101"/>
      <c r="I1085" s="101"/>
      <c r="J1085" s="101"/>
      <c r="K1085" s="101"/>
      <c r="L1085" s="101"/>
      <c r="M1085" s="101"/>
      <c r="N1085" s="101"/>
      <c r="O1085" s="101"/>
      <c r="P1085" s="101"/>
      <c r="Q1085" s="101"/>
      <c r="R1085" s="101"/>
      <c r="S1085" s="101"/>
      <c r="T1085" s="101"/>
      <c r="U1085" s="101"/>
      <c r="V1085" s="101"/>
      <c r="W1085" s="101"/>
      <c r="X1085" s="101"/>
      <c r="Y1085" s="101"/>
      <c r="Z1085" s="101"/>
      <c r="AA1085" s="101"/>
      <c r="AB1085" s="101"/>
      <c r="AC1085" s="101"/>
      <c r="AD1085" s="101"/>
      <c r="AE1085" s="102"/>
      <c r="AF1085" s="102"/>
      <c r="AG1085" s="102"/>
      <c r="AH1085" s="102"/>
      <c r="AI1085" s="102"/>
      <c r="AJ1085" s="103"/>
      <c r="AK1085" s="102"/>
      <c r="AL1085" s="102"/>
      <c r="AM1085" s="102"/>
      <c r="AN1085" s="103"/>
      <c r="AO1085" s="102"/>
      <c r="AP1085" s="102"/>
      <c r="AQ1085" s="102"/>
      <c r="AR1085" s="103"/>
    </row>
    <row r="1086" spans="1:44" s="104" customFormat="1" ht="6.75" customHeight="1">
      <c r="A1086" s="101"/>
      <c r="B1086" s="101"/>
      <c r="C1086" s="101"/>
      <c r="D1086" s="101"/>
      <c r="E1086" s="101"/>
      <c r="F1086" s="101"/>
      <c r="G1086" s="101"/>
      <c r="H1086" s="101"/>
      <c r="I1086" s="101"/>
      <c r="J1086" s="101"/>
      <c r="K1086" s="101"/>
      <c r="L1086" s="101"/>
      <c r="M1086" s="101"/>
      <c r="N1086" s="101"/>
      <c r="O1086" s="101"/>
      <c r="P1086" s="101"/>
      <c r="Q1086" s="101"/>
      <c r="R1086" s="101"/>
      <c r="S1086" s="101"/>
      <c r="T1086" s="101"/>
      <c r="U1086" s="101"/>
      <c r="V1086" s="101"/>
      <c r="W1086" s="101"/>
      <c r="X1086" s="101"/>
      <c r="Y1086" s="101"/>
      <c r="Z1086" s="101"/>
      <c r="AA1086" s="101"/>
      <c r="AB1086" s="101"/>
      <c r="AC1086" s="101"/>
      <c r="AD1086" s="101"/>
      <c r="AE1086" s="102"/>
      <c r="AF1086" s="102"/>
      <c r="AG1086" s="102"/>
      <c r="AH1086" s="102"/>
      <c r="AI1086" s="102"/>
      <c r="AJ1086" s="103"/>
      <c r="AK1086" s="102"/>
      <c r="AL1086" s="102"/>
      <c r="AM1086" s="102"/>
      <c r="AN1086" s="103"/>
      <c r="AO1086" s="102"/>
      <c r="AP1086" s="102"/>
      <c r="AQ1086" s="102"/>
      <c r="AR1086" s="103"/>
    </row>
    <row r="1087" spans="1:44" s="104" customFormat="1" ht="6.75" customHeight="1">
      <c r="A1087" s="101"/>
      <c r="B1087" s="101"/>
      <c r="C1087" s="101"/>
      <c r="D1087" s="101"/>
      <c r="E1087" s="101"/>
      <c r="F1087" s="101"/>
      <c r="G1087" s="101"/>
      <c r="H1087" s="101"/>
      <c r="I1087" s="101"/>
      <c r="J1087" s="101"/>
      <c r="K1087" s="101"/>
      <c r="L1087" s="101"/>
      <c r="M1087" s="101"/>
      <c r="N1087" s="101"/>
      <c r="O1087" s="101"/>
      <c r="P1087" s="101"/>
      <c r="Q1087" s="101"/>
      <c r="R1087" s="101"/>
      <c r="S1087" s="101"/>
      <c r="T1087" s="101"/>
      <c r="U1087" s="101"/>
      <c r="V1087" s="101"/>
      <c r="W1087" s="101"/>
      <c r="X1087" s="101"/>
      <c r="Y1087" s="101"/>
      <c r="Z1087" s="101"/>
      <c r="AA1087" s="101"/>
      <c r="AB1087" s="101"/>
      <c r="AC1087" s="101"/>
      <c r="AD1087" s="101"/>
      <c r="AE1087" s="102"/>
      <c r="AF1087" s="102"/>
      <c r="AG1087" s="102"/>
      <c r="AH1087" s="102"/>
      <c r="AI1087" s="102"/>
      <c r="AJ1087" s="103"/>
      <c r="AK1087" s="102"/>
      <c r="AL1087" s="102"/>
      <c r="AM1087" s="102"/>
      <c r="AN1087" s="103"/>
      <c r="AO1087" s="102"/>
      <c r="AP1087" s="102"/>
      <c r="AQ1087" s="102"/>
      <c r="AR1087" s="103"/>
    </row>
    <row r="1088" spans="1:44" s="104" customFormat="1" ht="6.75" customHeight="1">
      <c r="A1088" s="101"/>
      <c r="B1088" s="101"/>
      <c r="C1088" s="101"/>
      <c r="D1088" s="101"/>
      <c r="E1088" s="101"/>
      <c r="F1088" s="101"/>
      <c r="G1088" s="101"/>
      <c r="H1088" s="101"/>
      <c r="I1088" s="101"/>
      <c r="J1088" s="101"/>
      <c r="K1088" s="101"/>
      <c r="L1088" s="101"/>
      <c r="M1088" s="101"/>
      <c r="N1088" s="101"/>
      <c r="O1088" s="101"/>
      <c r="P1088" s="101"/>
      <c r="Q1088" s="101"/>
      <c r="R1088" s="101"/>
      <c r="S1088" s="101"/>
      <c r="T1088" s="101"/>
      <c r="U1088" s="101"/>
      <c r="V1088" s="101"/>
      <c r="W1088" s="101"/>
      <c r="X1088" s="101"/>
      <c r="Y1088" s="101"/>
      <c r="Z1088" s="101"/>
      <c r="AA1088" s="101"/>
      <c r="AB1088" s="101"/>
      <c r="AC1088" s="101"/>
      <c r="AD1088" s="101"/>
      <c r="AE1088" s="102"/>
      <c r="AF1088" s="102"/>
      <c r="AG1088" s="102"/>
      <c r="AH1088" s="102"/>
      <c r="AI1088" s="102"/>
      <c r="AJ1088" s="103"/>
      <c r="AK1088" s="102"/>
      <c r="AL1088" s="102"/>
      <c r="AM1088" s="102"/>
      <c r="AN1088" s="103"/>
      <c r="AO1088" s="102"/>
      <c r="AP1088" s="102"/>
      <c r="AQ1088" s="102"/>
      <c r="AR1088" s="103"/>
    </row>
    <row r="1089" spans="1:44" s="104" customFormat="1" ht="6.75" customHeight="1">
      <c r="A1089" s="101"/>
      <c r="B1089" s="101"/>
      <c r="C1089" s="101"/>
      <c r="D1089" s="101"/>
      <c r="E1089" s="101"/>
      <c r="F1089" s="101"/>
      <c r="G1089" s="101"/>
      <c r="H1089" s="101"/>
      <c r="I1089" s="101"/>
      <c r="J1089" s="101"/>
      <c r="K1089" s="101"/>
      <c r="L1089" s="101"/>
      <c r="M1089" s="101"/>
      <c r="N1089" s="101"/>
      <c r="O1089" s="101"/>
      <c r="P1089" s="101"/>
      <c r="Q1089" s="101"/>
      <c r="R1089" s="101"/>
      <c r="S1089" s="101"/>
      <c r="T1089" s="101"/>
      <c r="U1089" s="101"/>
      <c r="V1089" s="101"/>
      <c r="W1089" s="101"/>
      <c r="X1089" s="101"/>
      <c r="Y1089" s="101"/>
      <c r="Z1089" s="101"/>
      <c r="AA1089" s="101"/>
      <c r="AB1089" s="101"/>
      <c r="AC1089" s="101"/>
      <c r="AD1089" s="101"/>
      <c r="AE1089" s="102"/>
      <c r="AF1089" s="102"/>
      <c r="AG1089" s="102"/>
      <c r="AH1089" s="102"/>
      <c r="AI1089" s="102"/>
      <c r="AJ1089" s="103"/>
      <c r="AK1089" s="102"/>
      <c r="AL1089" s="102"/>
      <c r="AM1089" s="102"/>
      <c r="AN1089" s="103"/>
      <c r="AO1089" s="102"/>
      <c r="AP1089" s="102"/>
      <c r="AQ1089" s="102"/>
      <c r="AR1089" s="103"/>
    </row>
    <row r="1090" spans="1:44" s="104" customFormat="1" ht="6.75" customHeight="1">
      <c r="A1090" s="101"/>
      <c r="B1090" s="101"/>
      <c r="C1090" s="101"/>
      <c r="D1090" s="101"/>
      <c r="E1090" s="101"/>
      <c r="F1090" s="101"/>
      <c r="G1090" s="101"/>
      <c r="H1090" s="101"/>
      <c r="I1090" s="101"/>
      <c r="J1090" s="101"/>
      <c r="K1090" s="101"/>
      <c r="L1090" s="101"/>
      <c r="M1090" s="101"/>
      <c r="N1090" s="101"/>
      <c r="O1090" s="101"/>
      <c r="P1090" s="101"/>
      <c r="Q1090" s="101"/>
      <c r="R1090" s="101"/>
      <c r="S1090" s="101"/>
      <c r="T1090" s="101"/>
      <c r="U1090" s="101"/>
      <c r="V1090" s="101"/>
      <c r="W1090" s="101"/>
      <c r="X1090" s="101"/>
      <c r="Y1090" s="101"/>
      <c r="Z1090" s="101"/>
      <c r="AA1090" s="101"/>
      <c r="AB1090" s="101"/>
      <c r="AC1090" s="101"/>
      <c r="AD1090" s="101"/>
      <c r="AE1090" s="102"/>
      <c r="AF1090" s="102"/>
      <c r="AG1090" s="102"/>
      <c r="AH1090" s="102"/>
      <c r="AI1090" s="102"/>
      <c r="AJ1090" s="103"/>
      <c r="AK1090" s="102"/>
      <c r="AL1090" s="102"/>
      <c r="AM1090" s="102"/>
      <c r="AN1090" s="103"/>
      <c r="AO1090" s="102"/>
      <c r="AP1090" s="102"/>
      <c r="AQ1090" s="102"/>
      <c r="AR1090" s="103"/>
    </row>
    <row r="1091" spans="1:44" s="104" customFormat="1" ht="6.75" customHeight="1">
      <c r="A1091" s="101"/>
      <c r="B1091" s="101"/>
      <c r="C1091" s="101"/>
      <c r="D1091" s="101"/>
      <c r="E1091" s="101"/>
      <c r="F1091" s="101"/>
      <c r="G1091" s="101"/>
      <c r="H1091" s="101"/>
      <c r="I1091" s="101"/>
      <c r="J1091" s="101"/>
      <c r="K1091" s="101"/>
      <c r="L1091" s="101"/>
      <c r="M1091" s="101"/>
      <c r="N1091" s="101"/>
      <c r="O1091" s="101"/>
      <c r="P1091" s="101"/>
      <c r="Q1091" s="101"/>
      <c r="R1091" s="101"/>
      <c r="S1091" s="101"/>
      <c r="T1091" s="101"/>
      <c r="U1091" s="101"/>
      <c r="V1091" s="101"/>
      <c r="W1091" s="101"/>
      <c r="X1091" s="101"/>
      <c r="Y1091" s="101"/>
      <c r="Z1091" s="101"/>
      <c r="AA1091" s="101"/>
      <c r="AB1091" s="101"/>
      <c r="AC1091" s="101"/>
      <c r="AD1091" s="101"/>
      <c r="AE1091" s="102"/>
      <c r="AF1091" s="102"/>
      <c r="AG1091" s="102"/>
      <c r="AH1091" s="102"/>
      <c r="AI1091" s="102"/>
      <c r="AJ1091" s="103"/>
      <c r="AK1091" s="102"/>
      <c r="AL1091" s="102"/>
      <c r="AM1091" s="102"/>
      <c r="AN1091" s="103"/>
      <c r="AO1091" s="102"/>
      <c r="AP1091" s="102"/>
      <c r="AQ1091" s="102"/>
      <c r="AR1091" s="103"/>
    </row>
    <row r="1092" spans="1:44" s="104" customFormat="1" ht="6.75" customHeight="1">
      <c r="A1092" s="101"/>
      <c r="B1092" s="101"/>
      <c r="C1092" s="101"/>
      <c r="D1092" s="101"/>
      <c r="E1092" s="101"/>
      <c r="F1092" s="101"/>
      <c r="G1092" s="101"/>
      <c r="H1092" s="101"/>
      <c r="I1092" s="101"/>
      <c r="J1092" s="101"/>
      <c r="K1092" s="101"/>
      <c r="L1092" s="101"/>
      <c r="M1092" s="101"/>
      <c r="N1092" s="101"/>
      <c r="O1092" s="101"/>
      <c r="P1092" s="101"/>
      <c r="Q1092" s="101"/>
      <c r="R1092" s="101"/>
      <c r="S1092" s="101"/>
      <c r="T1092" s="101"/>
      <c r="U1092" s="101"/>
      <c r="V1092" s="101"/>
      <c r="W1092" s="101"/>
      <c r="X1092" s="101"/>
      <c r="Y1092" s="101"/>
      <c r="Z1092" s="101"/>
      <c r="AA1092" s="101"/>
      <c r="AB1092" s="101"/>
      <c r="AC1092" s="101"/>
      <c r="AD1092" s="101"/>
      <c r="AE1092" s="102"/>
      <c r="AF1092" s="102"/>
      <c r="AG1092" s="102"/>
      <c r="AH1092" s="102"/>
      <c r="AI1092" s="102"/>
      <c r="AJ1092" s="103"/>
      <c r="AK1092" s="102"/>
      <c r="AL1092" s="102"/>
      <c r="AM1092" s="102"/>
      <c r="AN1092" s="103"/>
      <c r="AO1092" s="102"/>
      <c r="AP1092" s="102"/>
      <c r="AQ1092" s="102"/>
      <c r="AR1092" s="103"/>
    </row>
    <row r="1093" spans="1:44" s="104" customFormat="1" ht="6.75" customHeight="1">
      <c r="A1093" s="101"/>
      <c r="B1093" s="101"/>
      <c r="C1093" s="101"/>
      <c r="D1093" s="101"/>
      <c r="E1093" s="101"/>
      <c r="F1093" s="101"/>
      <c r="G1093" s="101"/>
      <c r="H1093" s="101"/>
      <c r="I1093" s="101"/>
      <c r="J1093" s="101"/>
      <c r="K1093" s="101"/>
      <c r="L1093" s="101"/>
      <c r="M1093" s="101"/>
      <c r="N1093" s="101"/>
      <c r="O1093" s="101"/>
      <c r="P1093" s="101"/>
      <c r="Q1093" s="101"/>
      <c r="R1093" s="101"/>
      <c r="S1093" s="101"/>
      <c r="T1093" s="101"/>
      <c r="U1093" s="101"/>
      <c r="V1093" s="101"/>
      <c r="W1093" s="101"/>
      <c r="X1093" s="101"/>
      <c r="Y1093" s="101"/>
      <c r="Z1093" s="101"/>
      <c r="AA1093" s="101"/>
      <c r="AB1093" s="101"/>
      <c r="AC1093" s="101"/>
      <c r="AD1093" s="101"/>
      <c r="AE1093" s="102"/>
      <c r="AF1093" s="102"/>
      <c r="AG1093" s="102"/>
      <c r="AH1093" s="102"/>
      <c r="AI1093" s="102"/>
      <c r="AJ1093" s="103"/>
      <c r="AK1093" s="102"/>
      <c r="AL1093" s="102"/>
      <c r="AM1093" s="102"/>
      <c r="AN1093" s="103"/>
      <c r="AO1093" s="102"/>
      <c r="AP1093" s="102"/>
      <c r="AQ1093" s="102"/>
      <c r="AR1093" s="103"/>
    </row>
    <row r="1094" spans="1:44" s="104" customFormat="1" ht="6.75" customHeight="1">
      <c r="A1094" s="101"/>
      <c r="B1094" s="101"/>
      <c r="C1094" s="101"/>
      <c r="D1094" s="101"/>
      <c r="E1094" s="101"/>
      <c r="F1094" s="101"/>
      <c r="G1094" s="101"/>
      <c r="H1094" s="101"/>
      <c r="I1094" s="101"/>
      <c r="J1094" s="101"/>
      <c r="K1094" s="101"/>
      <c r="L1094" s="101"/>
      <c r="M1094" s="101"/>
      <c r="N1094" s="101"/>
      <c r="O1094" s="101"/>
      <c r="P1094" s="101"/>
      <c r="Q1094" s="101"/>
      <c r="R1094" s="101"/>
      <c r="S1094" s="101"/>
      <c r="T1094" s="101"/>
      <c r="U1094" s="101"/>
      <c r="V1094" s="101"/>
      <c r="W1094" s="101"/>
      <c r="X1094" s="101"/>
      <c r="Y1094" s="101"/>
      <c r="Z1094" s="101"/>
      <c r="AA1094" s="101"/>
      <c r="AB1094" s="101"/>
      <c r="AC1094" s="101"/>
      <c r="AD1094" s="101"/>
      <c r="AE1094" s="102"/>
      <c r="AF1094" s="102"/>
      <c r="AG1094" s="102"/>
      <c r="AH1094" s="102"/>
      <c r="AI1094" s="102"/>
      <c r="AJ1094" s="103"/>
      <c r="AK1094" s="102"/>
      <c r="AL1094" s="102"/>
      <c r="AM1094" s="102"/>
      <c r="AN1094" s="103"/>
      <c r="AO1094" s="102"/>
      <c r="AP1094" s="102"/>
      <c r="AQ1094" s="102"/>
      <c r="AR1094" s="103"/>
    </row>
    <row r="1095" spans="1:44" s="104" customFormat="1" ht="6.75" customHeight="1">
      <c r="A1095" s="101"/>
      <c r="B1095" s="101"/>
      <c r="C1095" s="101"/>
      <c r="D1095" s="101"/>
      <c r="E1095" s="101"/>
      <c r="F1095" s="101"/>
      <c r="G1095" s="101"/>
      <c r="H1095" s="101"/>
      <c r="I1095" s="101"/>
      <c r="J1095" s="101"/>
      <c r="K1095" s="101"/>
      <c r="L1095" s="101"/>
      <c r="M1095" s="101"/>
      <c r="N1095" s="101"/>
      <c r="O1095" s="101"/>
      <c r="P1095" s="101"/>
      <c r="Q1095" s="101"/>
      <c r="R1095" s="101"/>
      <c r="S1095" s="101"/>
      <c r="T1095" s="101"/>
      <c r="U1095" s="101"/>
      <c r="V1095" s="101"/>
      <c r="W1095" s="101"/>
      <c r="X1095" s="101"/>
      <c r="Y1095" s="101"/>
      <c r="Z1095" s="101"/>
      <c r="AA1095" s="101"/>
      <c r="AB1095" s="101"/>
      <c r="AC1095" s="101"/>
      <c r="AD1095" s="101"/>
      <c r="AE1095" s="102"/>
      <c r="AF1095" s="102"/>
      <c r="AG1095" s="102"/>
      <c r="AH1095" s="102"/>
      <c r="AI1095" s="102"/>
      <c r="AJ1095" s="103"/>
      <c r="AK1095" s="102"/>
      <c r="AL1095" s="102"/>
      <c r="AM1095" s="102"/>
      <c r="AN1095" s="103"/>
      <c r="AO1095" s="102"/>
      <c r="AP1095" s="102"/>
      <c r="AQ1095" s="102"/>
      <c r="AR1095" s="103"/>
    </row>
    <row r="1096" spans="1:44" s="104" customFormat="1" ht="6.75" customHeight="1">
      <c r="A1096" s="101"/>
      <c r="B1096" s="101"/>
      <c r="C1096" s="101"/>
      <c r="D1096" s="101"/>
      <c r="E1096" s="101"/>
      <c r="F1096" s="101"/>
      <c r="G1096" s="101"/>
      <c r="H1096" s="101"/>
      <c r="I1096" s="101"/>
      <c r="J1096" s="101"/>
      <c r="K1096" s="101"/>
      <c r="L1096" s="101"/>
      <c r="M1096" s="101"/>
      <c r="N1096" s="101"/>
      <c r="O1096" s="101"/>
      <c r="P1096" s="101"/>
      <c r="Q1096" s="101"/>
      <c r="R1096" s="101"/>
      <c r="S1096" s="101"/>
      <c r="T1096" s="101"/>
      <c r="U1096" s="101"/>
      <c r="V1096" s="101"/>
      <c r="W1096" s="101"/>
      <c r="X1096" s="101"/>
      <c r="Y1096" s="101"/>
      <c r="Z1096" s="101"/>
      <c r="AA1096" s="101"/>
      <c r="AB1096" s="101"/>
      <c r="AC1096" s="101"/>
      <c r="AD1096" s="101"/>
      <c r="AE1096" s="102"/>
      <c r="AF1096" s="102"/>
      <c r="AG1096" s="102"/>
      <c r="AH1096" s="102"/>
      <c r="AI1096" s="102"/>
      <c r="AJ1096" s="103"/>
      <c r="AK1096" s="102"/>
      <c r="AL1096" s="102"/>
      <c r="AM1096" s="102"/>
      <c r="AN1096" s="103"/>
      <c r="AO1096" s="102"/>
      <c r="AP1096" s="102"/>
      <c r="AQ1096" s="102"/>
      <c r="AR1096" s="103"/>
    </row>
    <row r="1097" spans="1:44" s="104" customFormat="1" ht="6.75" customHeight="1">
      <c r="A1097" s="101"/>
      <c r="B1097" s="101"/>
      <c r="C1097" s="101"/>
      <c r="D1097" s="101"/>
      <c r="E1097" s="101"/>
      <c r="F1097" s="101"/>
      <c r="G1097" s="101"/>
      <c r="H1097" s="101"/>
      <c r="I1097" s="101"/>
      <c r="J1097" s="101"/>
      <c r="K1097" s="101"/>
      <c r="L1097" s="101"/>
      <c r="M1097" s="101"/>
      <c r="N1097" s="101"/>
      <c r="O1097" s="101"/>
      <c r="P1097" s="101"/>
      <c r="Q1097" s="101"/>
      <c r="R1097" s="101"/>
      <c r="S1097" s="101"/>
      <c r="T1097" s="101"/>
      <c r="U1097" s="101"/>
      <c r="V1097" s="101"/>
      <c r="W1097" s="101"/>
      <c r="X1097" s="101"/>
      <c r="Y1097" s="101"/>
      <c r="Z1097" s="101"/>
      <c r="AA1097" s="101"/>
      <c r="AB1097" s="101"/>
      <c r="AC1097" s="101"/>
      <c r="AD1097" s="101"/>
      <c r="AE1097" s="102"/>
      <c r="AF1097" s="102"/>
      <c r="AG1097" s="102"/>
      <c r="AH1097" s="102"/>
      <c r="AI1097" s="102"/>
      <c r="AJ1097" s="103"/>
      <c r="AK1097" s="102"/>
      <c r="AL1097" s="102"/>
      <c r="AM1097" s="102"/>
      <c r="AN1097" s="103"/>
      <c r="AO1097" s="102"/>
      <c r="AP1097" s="102"/>
      <c r="AQ1097" s="102"/>
      <c r="AR1097" s="103"/>
    </row>
    <row r="1098" spans="1:44" s="104" customFormat="1" ht="6.75" customHeight="1">
      <c r="A1098" s="101"/>
      <c r="B1098" s="101"/>
      <c r="C1098" s="101"/>
      <c r="D1098" s="101"/>
      <c r="E1098" s="101"/>
      <c r="F1098" s="101"/>
      <c r="G1098" s="101"/>
      <c r="H1098" s="101"/>
      <c r="I1098" s="101"/>
      <c r="J1098" s="101"/>
      <c r="K1098" s="101"/>
      <c r="L1098" s="101"/>
      <c r="M1098" s="101"/>
      <c r="N1098" s="101"/>
      <c r="O1098" s="101"/>
      <c r="P1098" s="101"/>
      <c r="Q1098" s="101"/>
      <c r="R1098" s="101"/>
      <c r="S1098" s="101"/>
      <c r="T1098" s="101"/>
      <c r="U1098" s="101"/>
      <c r="V1098" s="101"/>
      <c r="W1098" s="101"/>
      <c r="X1098" s="101"/>
      <c r="Y1098" s="101"/>
      <c r="Z1098" s="101"/>
      <c r="AA1098" s="101"/>
      <c r="AB1098" s="101"/>
      <c r="AC1098" s="101"/>
      <c r="AD1098" s="101"/>
      <c r="AE1098" s="102"/>
      <c r="AF1098" s="102"/>
      <c r="AG1098" s="102"/>
      <c r="AH1098" s="102"/>
      <c r="AI1098" s="102"/>
      <c r="AJ1098" s="103"/>
      <c r="AK1098" s="102"/>
      <c r="AL1098" s="102"/>
      <c r="AM1098" s="102"/>
      <c r="AN1098" s="103"/>
      <c r="AO1098" s="102"/>
      <c r="AP1098" s="102"/>
      <c r="AQ1098" s="102"/>
      <c r="AR1098" s="103"/>
    </row>
    <row r="1099" spans="1:44" s="104" customFormat="1" ht="6.75" customHeight="1">
      <c r="A1099" s="101"/>
      <c r="B1099" s="101"/>
      <c r="C1099" s="101"/>
      <c r="D1099" s="101"/>
      <c r="E1099" s="101"/>
      <c r="F1099" s="101"/>
      <c r="G1099" s="101"/>
      <c r="H1099" s="101"/>
      <c r="I1099" s="101"/>
      <c r="J1099" s="101"/>
      <c r="K1099" s="101"/>
      <c r="L1099" s="101"/>
      <c r="M1099" s="101"/>
      <c r="N1099" s="101"/>
      <c r="O1099" s="101"/>
      <c r="P1099" s="101"/>
      <c r="Q1099" s="101"/>
      <c r="R1099" s="101"/>
      <c r="S1099" s="101"/>
      <c r="T1099" s="101"/>
      <c r="U1099" s="101"/>
      <c r="V1099" s="101"/>
      <c r="W1099" s="101"/>
      <c r="X1099" s="101"/>
      <c r="Y1099" s="101"/>
      <c r="Z1099" s="101"/>
      <c r="AA1099" s="101"/>
      <c r="AB1099" s="101"/>
      <c r="AC1099" s="101"/>
      <c r="AD1099" s="101"/>
      <c r="AE1099" s="102"/>
      <c r="AF1099" s="102"/>
      <c r="AG1099" s="102"/>
      <c r="AH1099" s="102"/>
      <c r="AI1099" s="102"/>
      <c r="AJ1099" s="103"/>
      <c r="AK1099" s="102"/>
      <c r="AL1099" s="102"/>
      <c r="AM1099" s="102"/>
      <c r="AN1099" s="103"/>
      <c r="AO1099" s="102"/>
      <c r="AP1099" s="102"/>
      <c r="AQ1099" s="102"/>
      <c r="AR1099" s="103"/>
    </row>
    <row r="1100" spans="1:44" s="104" customFormat="1" ht="6.75" customHeight="1">
      <c r="A1100" s="101"/>
      <c r="B1100" s="101"/>
      <c r="C1100" s="101"/>
      <c r="D1100" s="101"/>
      <c r="E1100" s="101"/>
      <c r="F1100" s="101"/>
      <c r="G1100" s="101"/>
      <c r="H1100" s="101"/>
      <c r="I1100" s="101"/>
      <c r="J1100" s="101"/>
      <c r="K1100" s="101"/>
      <c r="L1100" s="101"/>
      <c r="M1100" s="101"/>
      <c r="N1100" s="101"/>
      <c r="O1100" s="101"/>
      <c r="P1100" s="101"/>
      <c r="Q1100" s="101"/>
      <c r="R1100" s="101"/>
      <c r="S1100" s="101"/>
      <c r="T1100" s="101"/>
      <c r="U1100" s="101"/>
      <c r="V1100" s="101"/>
      <c r="W1100" s="101"/>
      <c r="X1100" s="101"/>
      <c r="Y1100" s="101"/>
      <c r="Z1100" s="101"/>
      <c r="AA1100" s="101"/>
      <c r="AB1100" s="101"/>
      <c r="AC1100" s="101"/>
      <c r="AD1100" s="101"/>
      <c r="AE1100" s="102"/>
      <c r="AF1100" s="102"/>
      <c r="AG1100" s="102"/>
      <c r="AH1100" s="102"/>
      <c r="AI1100" s="102"/>
      <c r="AJ1100" s="103"/>
      <c r="AK1100" s="102"/>
      <c r="AL1100" s="102"/>
      <c r="AM1100" s="102"/>
      <c r="AN1100" s="103"/>
      <c r="AO1100" s="102"/>
      <c r="AP1100" s="102"/>
      <c r="AQ1100" s="102"/>
      <c r="AR1100" s="103"/>
    </row>
    <row r="1101" spans="1:44" s="104" customFormat="1" ht="6.75" customHeight="1">
      <c r="A1101" s="101"/>
      <c r="B1101" s="101"/>
      <c r="C1101" s="101"/>
      <c r="D1101" s="101"/>
      <c r="E1101" s="101"/>
      <c r="F1101" s="101"/>
      <c r="G1101" s="101"/>
      <c r="H1101" s="101"/>
      <c r="I1101" s="101"/>
      <c r="J1101" s="101"/>
      <c r="K1101" s="101"/>
      <c r="L1101" s="101"/>
      <c r="M1101" s="101"/>
      <c r="N1101" s="101"/>
      <c r="O1101" s="101"/>
      <c r="P1101" s="101"/>
      <c r="Q1101" s="101"/>
      <c r="R1101" s="101"/>
      <c r="S1101" s="101"/>
      <c r="T1101" s="101"/>
      <c r="U1101" s="101"/>
      <c r="V1101" s="101"/>
      <c r="W1101" s="101"/>
      <c r="X1101" s="101"/>
      <c r="Y1101" s="101"/>
      <c r="Z1101" s="101"/>
      <c r="AA1101" s="101"/>
      <c r="AB1101" s="101"/>
      <c r="AC1101" s="101"/>
      <c r="AD1101" s="101"/>
      <c r="AE1101" s="102"/>
      <c r="AF1101" s="102"/>
      <c r="AG1101" s="102"/>
      <c r="AH1101" s="102"/>
      <c r="AI1101" s="102"/>
      <c r="AJ1101" s="103"/>
      <c r="AK1101" s="102"/>
      <c r="AL1101" s="102"/>
      <c r="AM1101" s="102"/>
      <c r="AN1101" s="103"/>
      <c r="AO1101" s="102"/>
      <c r="AP1101" s="102"/>
      <c r="AQ1101" s="102"/>
      <c r="AR1101" s="103"/>
    </row>
    <row r="1102" spans="1:44" s="104" customFormat="1" ht="6.75" customHeight="1">
      <c r="A1102" s="101"/>
      <c r="B1102" s="101"/>
      <c r="C1102" s="101"/>
      <c r="D1102" s="101"/>
      <c r="E1102" s="101"/>
      <c r="F1102" s="101"/>
      <c r="G1102" s="101"/>
      <c r="H1102" s="101"/>
      <c r="I1102" s="101"/>
      <c r="J1102" s="101"/>
      <c r="K1102" s="101"/>
      <c r="L1102" s="101"/>
      <c r="M1102" s="101"/>
      <c r="N1102" s="101"/>
      <c r="O1102" s="101"/>
      <c r="P1102" s="101"/>
      <c r="Q1102" s="101"/>
      <c r="R1102" s="101"/>
      <c r="S1102" s="101"/>
      <c r="T1102" s="101"/>
      <c r="U1102" s="101"/>
      <c r="V1102" s="101"/>
      <c r="W1102" s="101"/>
      <c r="X1102" s="101"/>
      <c r="Y1102" s="101"/>
      <c r="Z1102" s="101"/>
      <c r="AA1102" s="101"/>
      <c r="AB1102" s="101"/>
      <c r="AC1102" s="101"/>
      <c r="AD1102" s="101"/>
      <c r="AE1102" s="102"/>
      <c r="AF1102" s="102"/>
      <c r="AG1102" s="102"/>
      <c r="AH1102" s="102"/>
      <c r="AI1102" s="102"/>
      <c r="AJ1102" s="103"/>
      <c r="AK1102" s="102"/>
      <c r="AL1102" s="102"/>
      <c r="AM1102" s="102"/>
      <c r="AN1102" s="103"/>
      <c r="AO1102" s="102"/>
      <c r="AP1102" s="102"/>
      <c r="AQ1102" s="102"/>
      <c r="AR1102" s="103"/>
    </row>
    <row r="1103" spans="1:44" s="104" customFormat="1" ht="6.75" customHeight="1">
      <c r="A1103" s="101"/>
      <c r="B1103" s="101"/>
      <c r="C1103" s="101"/>
      <c r="D1103" s="101"/>
      <c r="E1103" s="101"/>
      <c r="F1103" s="101"/>
      <c r="G1103" s="101"/>
      <c r="H1103" s="101"/>
      <c r="I1103" s="101"/>
      <c r="J1103" s="101"/>
      <c r="K1103" s="101"/>
      <c r="L1103" s="101"/>
      <c r="M1103" s="101"/>
      <c r="N1103" s="101"/>
      <c r="O1103" s="101"/>
      <c r="P1103" s="101"/>
      <c r="Q1103" s="101"/>
      <c r="R1103" s="101"/>
      <c r="S1103" s="101"/>
      <c r="T1103" s="101"/>
      <c r="U1103" s="101"/>
      <c r="V1103" s="101"/>
      <c r="W1103" s="101"/>
      <c r="X1103" s="101"/>
      <c r="Y1103" s="101"/>
      <c r="Z1103" s="101"/>
      <c r="AA1103" s="101"/>
      <c r="AB1103" s="101"/>
      <c r="AC1103" s="101"/>
      <c r="AD1103" s="101"/>
      <c r="AE1103" s="102"/>
      <c r="AF1103" s="102"/>
      <c r="AG1103" s="102"/>
      <c r="AH1103" s="102"/>
      <c r="AI1103" s="102"/>
      <c r="AJ1103" s="103"/>
      <c r="AK1103" s="102"/>
      <c r="AL1103" s="102"/>
      <c r="AM1103" s="102"/>
      <c r="AN1103" s="103"/>
      <c r="AO1103" s="102"/>
      <c r="AP1103" s="102"/>
      <c r="AQ1103" s="102"/>
      <c r="AR1103" s="103"/>
    </row>
    <row r="1104" spans="1:44" s="104" customFormat="1" ht="6.75" customHeight="1">
      <c r="A1104" s="101"/>
      <c r="B1104" s="101"/>
      <c r="C1104" s="101"/>
      <c r="D1104" s="101"/>
      <c r="E1104" s="101"/>
      <c r="F1104" s="101"/>
      <c r="G1104" s="101"/>
      <c r="H1104" s="101"/>
      <c r="I1104" s="101"/>
      <c r="J1104" s="101"/>
      <c r="K1104" s="101"/>
      <c r="L1104" s="101"/>
      <c r="M1104" s="101"/>
      <c r="N1104" s="101"/>
      <c r="O1104" s="101"/>
      <c r="P1104" s="101"/>
      <c r="Q1104" s="101"/>
      <c r="R1104" s="101"/>
      <c r="S1104" s="101"/>
      <c r="T1104" s="101"/>
      <c r="U1104" s="101"/>
      <c r="V1104" s="101"/>
      <c r="W1104" s="101"/>
      <c r="X1104" s="101"/>
      <c r="Y1104" s="101"/>
      <c r="Z1104" s="101"/>
      <c r="AA1104" s="101"/>
      <c r="AB1104" s="101"/>
      <c r="AC1104" s="101"/>
      <c r="AD1104" s="101"/>
      <c r="AE1104" s="102"/>
      <c r="AF1104" s="102"/>
      <c r="AG1104" s="102"/>
      <c r="AH1104" s="102"/>
      <c r="AI1104" s="102"/>
      <c r="AJ1104" s="103"/>
      <c r="AK1104" s="102"/>
      <c r="AL1104" s="102"/>
      <c r="AM1104" s="102"/>
      <c r="AN1104" s="103"/>
      <c r="AO1104" s="102"/>
      <c r="AP1104" s="102"/>
      <c r="AQ1104" s="102"/>
      <c r="AR1104" s="103"/>
    </row>
    <row r="1105" spans="1:44" s="104" customFormat="1" ht="6.75" customHeight="1">
      <c r="A1105" s="101"/>
      <c r="B1105" s="101"/>
      <c r="C1105" s="101"/>
      <c r="D1105" s="101"/>
      <c r="E1105" s="101"/>
      <c r="F1105" s="101"/>
      <c r="G1105" s="101"/>
      <c r="H1105" s="101"/>
      <c r="I1105" s="101"/>
      <c r="J1105" s="101"/>
      <c r="K1105" s="101"/>
      <c r="L1105" s="101"/>
      <c r="M1105" s="101"/>
      <c r="N1105" s="101"/>
      <c r="O1105" s="101"/>
      <c r="P1105" s="101"/>
      <c r="Q1105" s="101"/>
      <c r="R1105" s="101"/>
      <c r="S1105" s="101"/>
      <c r="T1105" s="101"/>
      <c r="U1105" s="101"/>
      <c r="V1105" s="101"/>
      <c r="W1105" s="101"/>
      <c r="X1105" s="101"/>
      <c r="Y1105" s="101"/>
      <c r="Z1105" s="101"/>
      <c r="AA1105" s="101"/>
      <c r="AB1105" s="101"/>
      <c r="AC1105" s="101"/>
      <c r="AD1105" s="101"/>
      <c r="AE1105" s="102"/>
      <c r="AF1105" s="102"/>
      <c r="AG1105" s="102"/>
      <c r="AH1105" s="102"/>
      <c r="AI1105" s="102"/>
      <c r="AJ1105" s="103"/>
      <c r="AK1105" s="102"/>
      <c r="AL1105" s="102"/>
      <c r="AM1105" s="102"/>
      <c r="AN1105" s="103"/>
      <c r="AO1105" s="102"/>
      <c r="AP1105" s="102"/>
      <c r="AQ1105" s="102"/>
      <c r="AR1105" s="103"/>
    </row>
    <row r="1106" spans="1:44" s="104" customFormat="1" ht="6.75" customHeight="1">
      <c r="A1106" s="101"/>
      <c r="B1106" s="101"/>
      <c r="C1106" s="101"/>
      <c r="D1106" s="101"/>
      <c r="E1106" s="101"/>
      <c r="F1106" s="101"/>
      <c r="G1106" s="101"/>
      <c r="H1106" s="101"/>
      <c r="I1106" s="101"/>
      <c r="J1106" s="101"/>
      <c r="K1106" s="101"/>
      <c r="L1106" s="101"/>
      <c r="M1106" s="101"/>
      <c r="N1106" s="101"/>
      <c r="O1106" s="101"/>
      <c r="P1106" s="101"/>
      <c r="Q1106" s="101"/>
      <c r="R1106" s="101"/>
      <c r="S1106" s="101"/>
      <c r="T1106" s="101"/>
      <c r="U1106" s="101"/>
      <c r="V1106" s="101"/>
      <c r="W1106" s="101"/>
      <c r="X1106" s="101"/>
      <c r="Y1106" s="101"/>
      <c r="Z1106" s="101"/>
      <c r="AA1106" s="101"/>
      <c r="AB1106" s="101"/>
      <c r="AC1106" s="101"/>
      <c r="AD1106" s="101"/>
      <c r="AE1106" s="102"/>
      <c r="AF1106" s="102"/>
      <c r="AG1106" s="102"/>
      <c r="AH1106" s="102"/>
      <c r="AI1106" s="102"/>
      <c r="AJ1106" s="103"/>
      <c r="AK1106" s="102"/>
      <c r="AL1106" s="102"/>
      <c r="AM1106" s="102"/>
      <c r="AN1106" s="103"/>
      <c r="AO1106" s="102"/>
      <c r="AP1106" s="102"/>
      <c r="AQ1106" s="102"/>
      <c r="AR1106" s="103"/>
    </row>
    <row r="1107" spans="1:44" s="104" customFormat="1" ht="6.75" customHeight="1">
      <c r="A1107" s="101"/>
      <c r="B1107" s="101"/>
      <c r="C1107" s="101"/>
      <c r="D1107" s="101"/>
      <c r="E1107" s="101"/>
      <c r="F1107" s="101"/>
      <c r="G1107" s="101"/>
      <c r="H1107" s="101"/>
      <c r="I1107" s="101"/>
      <c r="J1107" s="101"/>
      <c r="K1107" s="101"/>
      <c r="L1107" s="101"/>
      <c r="M1107" s="101"/>
      <c r="N1107" s="101"/>
      <c r="O1107" s="101"/>
      <c r="P1107" s="101"/>
      <c r="Q1107" s="101"/>
      <c r="R1107" s="101"/>
      <c r="S1107" s="101"/>
      <c r="T1107" s="101"/>
      <c r="U1107" s="101"/>
      <c r="V1107" s="101"/>
      <c r="W1107" s="101"/>
      <c r="X1107" s="101"/>
      <c r="Y1107" s="101"/>
      <c r="Z1107" s="101"/>
      <c r="AA1107" s="101"/>
      <c r="AB1107" s="101"/>
      <c r="AC1107" s="101"/>
      <c r="AD1107" s="101"/>
      <c r="AE1107" s="102"/>
      <c r="AF1107" s="102"/>
      <c r="AG1107" s="102"/>
      <c r="AH1107" s="102"/>
      <c r="AI1107" s="102"/>
      <c r="AJ1107" s="103"/>
      <c r="AK1107" s="102"/>
      <c r="AL1107" s="102"/>
      <c r="AM1107" s="102"/>
      <c r="AN1107" s="103"/>
      <c r="AO1107" s="102"/>
      <c r="AP1107" s="102"/>
      <c r="AQ1107" s="102"/>
      <c r="AR1107" s="103"/>
    </row>
    <row r="1108" spans="1:44" s="104" customFormat="1" ht="6.75" customHeight="1">
      <c r="A1108" s="101"/>
      <c r="B1108" s="101"/>
      <c r="C1108" s="101"/>
      <c r="D1108" s="101"/>
      <c r="E1108" s="101"/>
      <c r="F1108" s="101"/>
      <c r="G1108" s="101"/>
      <c r="H1108" s="101"/>
      <c r="I1108" s="101"/>
      <c r="J1108" s="101"/>
      <c r="K1108" s="101"/>
      <c r="L1108" s="101"/>
      <c r="M1108" s="101"/>
      <c r="N1108" s="101"/>
      <c r="O1108" s="101"/>
      <c r="P1108" s="101"/>
      <c r="Q1108" s="101"/>
      <c r="R1108" s="101"/>
      <c r="S1108" s="101"/>
      <c r="T1108" s="101"/>
      <c r="U1108" s="101"/>
      <c r="V1108" s="101"/>
      <c r="W1108" s="101"/>
      <c r="X1108" s="101"/>
      <c r="Y1108" s="101"/>
      <c r="Z1108" s="101"/>
      <c r="AA1108" s="101"/>
      <c r="AB1108" s="101"/>
      <c r="AC1108" s="101"/>
      <c r="AD1108" s="101"/>
      <c r="AE1108" s="102"/>
      <c r="AF1108" s="102"/>
      <c r="AG1108" s="102"/>
      <c r="AH1108" s="102"/>
      <c r="AI1108" s="102"/>
      <c r="AJ1108" s="103"/>
      <c r="AK1108" s="102"/>
      <c r="AL1108" s="102"/>
      <c r="AM1108" s="102"/>
      <c r="AN1108" s="103"/>
      <c r="AO1108" s="102"/>
      <c r="AP1108" s="102"/>
      <c r="AQ1108" s="102"/>
      <c r="AR1108" s="103"/>
    </row>
    <row r="1109" spans="1:44" s="104" customFormat="1" ht="6.75" customHeight="1">
      <c r="A1109" s="101"/>
      <c r="B1109" s="101"/>
      <c r="C1109" s="101"/>
      <c r="D1109" s="101"/>
      <c r="E1109" s="101"/>
      <c r="F1109" s="101"/>
      <c r="G1109" s="101"/>
      <c r="H1109" s="101"/>
      <c r="I1109" s="101"/>
      <c r="J1109" s="101"/>
      <c r="K1109" s="101"/>
      <c r="L1109" s="101"/>
      <c r="M1109" s="101"/>
      <c r="N1109" s="101"/>
      <c r="O1109" s="101"/>
      <c r="P1109" s="101"/>
      <c r="Q1109" s="101"/>
      <c r="R1109" s="101"/>
      <c r="S1109" s="101"/>
      <c r="T1109" s="101"/>
      <c r="U1109" s="101"/>
      <c r="V1109" s="101"/>
      <c r="W1109" s="101"/>
      <c r="X1109" s="101"/>
      <c r="Y1109" s="101"/>
      <c r="Z1109" s="101"/>
      <c r="AA1109" s="101"/>
      <c r="AB1109" s="101"/>
      <c r="AC1109" s="101"/>
      <c r="AD1109" s="101"/>
      <c r="AE1109" s="102"/>
      <c r="AF1109" s="102"/>
      <c r="AG1109" s="102"/>
      <c r="AH1109" s="102"/>
      <c r="AI1109" s="102"/>
      <c r="AJ1109" s="103"/>
      <c r="AK1109" s="102"/>
      <c r="AL1109" s="102"/>
      <c r="AM1109" s="102"/>
      <c r="AN1109" s="103"/>
      <c r="AO1109" s="102"/>
      <c r="AP1109" s="102"/>
      <c r="AQ1109" s="102"/>
      <c r="AR1109" s="103"/>
    </row>
    <row r="1110" spans="1:44" s="104" customFormat="1" ht="6.75" customHeight="1">
      <c r="A1110" s="101"/>
      <c r="B1110" s="101"/>
      <c r="C1110" s="101"/>
      <c r="D1110" s="101"/>
      <c r="E1110" s="101"/>
      <c r="F1110" s="101"/>
      <c r="G1110" s="101"/>
      <c r="H1110" s="101"/>
      <c r="I1110" s="101"/>
      <c r="J1110" s="101"/>
      <c r="K1110" s="101"/>
      <c r="L1110" s="101"/>
      <c r="M1110" s="101"/>
      <c r="N1110" s="101"/>
      <c r="O1110" s="101"/>
      <c r="P1110" s="101"/>
      <c r="Q1110" s="101"/>
      <c r="R1110" s="101"/>
      <c r="S1110" s="101"/>
      <c r="T1110" s="101"/>
      <c r="U1110" s="101"/>
      <c r="V1110" s="101"/>
      <c r="W1110" s="101"/>
      <c r="X1110" s="101"/>
      <c r="Y1110" s="101"/>
      <c r="Z1110" s="101"/>
      <c r="AA1110" s="101"/>
      <c r="AB1110" s="101"/>
      <c r="AC1110" s="101"/>
      <c r="AD1110" s="101"/>
      <c r="AE1110" s="102"/>
      <c r="AF1110" s="102"/>
      <c r="AG1110" s="102"/>
      <c r="AH1110" s="102"/>
      <c r="AI1110" s="102"/>
      <c r="AJ1110" s="103"/>
      <c r="AK1110" s="102"/>
      <c r="AL1110" s="102"/>
      <c r="AM1110" s="102"/>
      <c r="AN1110" s="103"/>
      <c r="AO1110" s="102"/>
      <c r="AP1110" s="102"/>
      <c r="AQ1110" s="102"/>
      <c r="AR1110" s="103"/>
    </row>
    <row r="1111" spans="1:44" s="104" customFormat="1" ht="6.75" customHeight="1">
      <c r="A1111" s="101"/>
      <c r="B1111" s="101"/>
      <c r="C1111" s="101"/>
      <c r="D1111" s="101"/>
      <c r="E1111" s="101"/>
      <c r="F1111" s="101"/>
      <c r="G1111" s="101"/>
      <c r="H1111" s="101"/>
      <c r="I1111" s="101"/>
      <c r="J1111" s="101"/>
      <c r="K1111" s="101"/>
      <c r="L1111" s="101"/>
      <c r="M1111" s="101"/>
      <c r="N1111" s="101"/>
      <c r="O1111" s="101"/>
      <c r="P1111" s="101"/>
      <c r="Q1111" s="101"/>
      <c r="R1111" s="101"/>
      <c r="S1111" s="101"/>
      <c r="T1111" s="101"/>
      <c r="U1111" s="101"/>
      <c r="V1111" s="101"/>
      <c r="W1111" s="101"/>
      <c r="X1111" s="101"/>
      <c r="Y1111" s="101"/>
      <c r="Z1111" s="101"/>
      <c r="AA1111" s="101"/>
      <c r="AB1111" s="101"/>
      <c r="AC1111" s="101"/>
      <c r="AD1111" s="101"/>
      <c r="AE1111" s="102"/>
      <c r="AF1111" s="102"/>
      <c r="AG1111" s="102"/>
      <c r="AH1111" s="102"/>
      <c r="AI1111" s="102"/>
      <c r="AJ1111" s="103"/>
      <c r="AK1111" s="102"/>
      <c r="AL1111" s="102"/>
      <c r="AM1111" s="102"/>
      <c r="AN1111" s="103"/>
      <c r="AO1111" s="102"/>
      <c r="AP1111" s="102"/>
      <c r="AQ1111" s="102"/>
      <c r="AR1111" s="103"/>
    </row>
    <row r="1112" spans="1:44" s="104" customFormat="1" ht="6.75" customHeight="1">
      <c r="A1112" s="101"/>
      <c r="B1112" s="101"/>
      <c r="C1112" s="101"/>
      <c r="D1112" s="101"/>
      <c r="E1112" s="101"/>
      <c r="F1112" s="101"/>
      <c r="G1112" s="101"/>
      <c r="H1112" s="101"/>
      <c r="I1112" s="101"/>
      <c r="J1112" s="101"/>
      <c r="K1112" s="101"/>
      <c r="L1112" s="101"/>
      <c r="M1112" s="101"/>
      <c r="N1112" s="101"/>
      <c r="O1112" s="101"/>
      <c r="P1112" s="101"/>
      <c r="Q1112" s="101"/>
      <c r="R1112" s="101"/>
      <c r="S1112" s="101"/>
      <c r="T1112" s="101"/>
      <c r="U1112" s="101"/>
      <c r="V1112" s="101"/>
      <c r="W1112" s="101"/>
      <c r="X1112" s="101"/>
      <c r="Y1112" s="101"/>
      <c r="Z1112" s="101"/>
      <c r="AA1112" s="101"/>
      <c r="AB1112" s="101"/>
      <c r="AC1112" s="101"/>
      <c r="AD1112" s="101"/>
      <c r="AE1112" s="102"/>
      <c r="AF1112" s="102"/>
      <c r="AG1112" s="102"/>
      <c r="AH1112" s="102"/>
      <c r="AI1112" s="102"/>
      <c r="AJ1112" s="103"/>
      <c r="AK1112" s="102"/>
      <c r="AL1112" s="102"/>
      <c r="AM1112" s="102"/>
      <c r="AN1112" s="103"/>
      <c r="AO1112" s="102"/>
      <c r="AP1112" s="102"/>
      <c r="AQ1112" s="102"/>
      <c r="AR1112" s="103"/>
    </row>
    <row r="1113" spans="1:44" s="104" customFormat="1" ht="6.75" customHeight="1">
      <c r="A1113" s="101"/>
      <c r="B1113" s="101"/>
      <c r="C1113" s="101"/>
      <c r="D1113" s="101"/>
      <c r="E1113" s="101"/>
      <c r="F1113" s="101"/>
      <c r="G1113" s="101"/>
      <c r="H1113" s="101"/>
      <c r="I1113" s="101"/>
      <c r="J1113" s="101"/>
      <c r="K1113" s="101"/>
      <c r="L1113" s="101"/>
      <c r="M1113" s="101"/>
      <c r="N1113" s="101"/>
      <c r="O1113" s="101"/>
      <c r="P1113" s="101"/>
      <c r="Q1113" s="101"/>
      <c r="R1113" s="101"/>
      <c r="S1113" s="101"/>
      <c r="T1113" s="101"/>
      <c r="U1113" s="101"/>
      <c r="V1113" s="101"/>
      <c r="W1113" s="101"/>
      <c r="X1113" s="101"/>
      <c r="Y1113" s="101"/>
      <c r="Z1113" s="101"/>
      <c r="AA1113" s="101"/>
      <c r="AB1113" s="101"/>
      <c r="AC1113" s="101"/>
      <c r="AD1113" s="101"/>
      <c r="AE1113" s="102"/>
      <c r="AF1113" s="102"/>
      <c r="AG1113" s="102"/>
      <c r="AH1113" s="102"/>
      <c r="AI1113" s="102"/>
      <c r="AJ1113" s="103"/>
      <c r="AK1113" s="102"/>
      <c r="AL1113" s="102"/>
      <c r="AM1113" s="102"/>
      <c r="AN1113" s="103"/>
      <c r="AO1113" s="102"/>
      <c r="AP1113" s="102"/>
      <c r="AQ1113" s="102"/>
      <c r="AR1113" s="103"/>
    </row>
    <row r="1114" spans="1:44" s="104" customFormat="1" ht="6.75" customHeight="1">
      <c r="A1114" s="101"/>
      <c r="B1114" s="101"/>
      <c r="C1114" s="101"/>
      <c r="D1114" s="101"/>
      <c r="E1114" s="101"/>
      <c r="F1114" s="101"/>
      <c r="G1114" s="101"/>
      <c r="H1114" s="101"/>
      <c r="I1114" s="101"/>
      <c r="J1114" s="101"/>
      <c r="K1114" s="101"/>
      <c r="L1114" s="101"/>
      <c r="M1114" s="101"/>
      <c r="N1114" s="101"/>
      <c r="O1114" s="101"/>
      <c r="P1114" s="101"/>
      <c r="Q1114" s="101"/>
      <c r="R1114" s="101"/>
      <c r="S1114" s="101"/>
      <c r="T1114" s="101"/>
      <c r="U1114" s="101"/>
      <c r="V1114" s="101"/>
      <c r="W1114" s="101"/>
      <c r="X1114" s="101"/>
      <c r="Y1114" s="101"/>
      <c r="Z1114" s="101"/>
      <c r="AA1114" s="101"/>
      <c r="AB1114" s="101"/>
      <c r="AC1114" s="101"/>
      <c r="AD1114" s="101"/>
      <c r="AE1114" s="102"/>
      <c r="AF1114" s="102"/>
      <c r="AG1114" s="102"/>
      <c r="AH1114" s="102"/>
      <c r="AI1114" s="102"/>
      <c r="AJ1114" s="103"/>
      <c r="AK1114" s="102"/>
      <c r="AL1114" s="102"/>
      <c r="AM1114" s="102"/>
      <c r="AN1114" s="103"/>
      <c r="AO1114" s="102"/>
      <c r="AP1114" s="102"/>
      <c r="AQ1114" s="102"/>
      <c r="AR1114" s="103"/>
    </row>
    <row r="1115" spans="1:44" s="104" customFormat="1" ht="6.75" customHeight="1">
      <c r="A1115" s="101"/>
      <c r="B1115" s="101"/>
      <c r="C1115" s="101"/>
      <c r="D1115" s="101"/>
      <c r="E1115" s="101"/>
      <c r="F1115" s="101"/>
      <c r="G1115" s="101"/>
      <c r="H1115" s="101"/>
      <c r="I1115" s="101"/>
      <c r="J1115" s="101"/>
      <c r="K1115" s="101"/>
      <c r="L1115" s="101"/>
      <c r="M1115" s="101"/>
      <c r="N1115" s="101"/>
      <c r="O1115" s="101"/>
      <c r="P1115" s="101"/>
      <c r="Q1115" s="101"/>
      <c r="R1115" s="101"/>
      <c r="S1115" s="101"/>
      <c r="T1115" s="101"/>
      <c r="U1115" s="101"/>
      <c r="V1115" s="101"/>
      <c r="W1115" s="101"/>
      <c r="X1115" s="101"/>
      <c r="Y1115" s="101"/>
      <c r="Z1115" s="101"/>
      <c r="AA1115" s="101"/>
      <c r="AB1115" s="101"/>
      <c r="AC1115" s="101"/>
      <c r="AD1115" s="101"/>
      <c r="AE1115" s="102"/>
      <c r="AF1115" s="102"/>
      <c r="AG1115" s="102"/>
      <c r="AH1115" s="102"/>
      <c r="AI1115" s="102"/>
      <c r="AJ1115" s="103"/>
      <c r="AK1115" s="102"/>
      <c r="AL1115" s="102"/>
      <c r="AM1115" s="102"/>
      <c r="AN1115" s="103"/>
      <c r="AO1115" s="102"/>
      <c r="AP1115" s="102"/>
      <c r="AQ1115" s="102"/>
      <c r="AR1115" s="103"/>
    </row>
    <row r="1116" spans="1:44" s="104" customFormat="1" ht="6.75" customHeight="1">
      <c r="A1116" s="101"/>
      <c r="B1116" s="101"/>
      <c r="C1116" s="101"/>
      <c r="D1116" s="101"/>
      <c r="E1116" s="101"/>
      <c r="F1116" s="101"/>
      <c r="G1116" s="101"/>
      <c r="H1116" s="101"/>
      <c r="I1116" s="101"/>
      <c r="J1116" s="101"/>
      <c r="K1116" s="101"/>
      <c r="L1116" s="101"/>
      <c r="M1116" s="101"/>
      <c r="N1116" s="101"/>
      <c r="O1116" s="101"/>
      <c r="P1116" s="101"/>
      <c r="Q1116" s="101"/>
      <c r="R1116" s="101"/>
      <c r="S1116" s="101"/>
      <c r="T1116" s="101"/>
      <c r="U1116" s="101"/>
      <c r="V1116" s="101"/>
      <c r="W1116" s="101"/>
      <c r="X1116" s="101"/>
      <c r="Y1116" s="101"/>
      <c r="Z1116" s="101"/>
      <c r="AA1116" s="101"/>
      <c r="AB1116" s="101"/>
      <c r="AC1116" s="101"/>
      <c r="AD1116" s="101"/>
      <c r="AE1116" s="102"/>
      <c r="AF1116" s="102"/>
      <c r="AG1116" s="102"/>
      <c r="AH1116" s="102"/>
      <c r="AI1116" s="102"/>
      <c r="AJ1116" s="103"/>
      <c r="AK1116" s="102"/>
      <c r="AL1116" s="102"/>
      <c r="AM1116" s="102"/>
      <c r="AN1116" s="103"/>
      <c r="AO1116" s="102"/>
      <c r="AP1116" s="102"/>
      <c r="AQ1116" s="102"/>
      <c r="AR1116" s="103"/>
    </row>
    <row r="1117" spans="1:44" s="104" customFormat="1" ht="6.75" customHeight="1">
      <c r="A1117" s="101"/>
      <c r="B1117" s="101"/>
      <c r="C1117" s="101"/>
      <c r="D1117" s="101"/>
      <c r="E1117" s="101"/>
      <c r="F1117" s="101"/>
      <c r="G1117" s="101"/>
      <c r="H1117" s="101"/>
      <c r="I1117" s="101"/>
      <c r="J1117" s="101"/>
      <c r="K1117" s="101"/>
      <c r="L1117" s="101"/>
      <c r="M1117" s="101"/>
      <c r="N1117" s="101"/>
      <c r="O1117" s="101"/>
      <c r="P1117" s="101"/>
      <c r="Q1117" s="101"/>
      <c r="R1117" s="101"/>
      <c r="S1117" s="101"/>
      <c r="T1117" s="101"/>
      <c r="U1117" s="101"/>
      <c r="V1117" s="101"/>
      <c r="W1117" s="101"/>
      <c r="X1117" s="101"/>
      <c r="Y1117" s="101"/>
      <c r="Z1117" s="101"/>
      <c r="AA1117" s="101"/>
      <c r="AB1117" s="101"/>
      <c r="AC1117" s="101"/>
      <c r="AD1117" s="101"/>
      <c r="AE1117" s="102"/>
      <c r="AF1117" s="102"/>
      <c r="AG1117" s="102"/>
      <c r="AH1117" s="102"/>
      <c r="AI1117" s="102"/>
      <c r="AJ1117" s="103"/>
      <c r="AK1117" s="102"/>
      <c r="AL1117" s="102"/>
      <c r="AM1117" s="102"/>
      <c r="AN1117" s="103"/>
      <c r="AO1117" s="102"/>
      <c r="AP1117" s="102"/>
      <c r="AQ1117" s="102"/>
      <c r="AR1117" s="103"/>
    </row>
    <row r="1118" spans="1:44" s="104" customFormat="1" ht="6.75" customHeight="1">
      <c r="A1118" s="101"/>
      <c r="B1118" s="101"/>
      <c r="C1118" s="101"/>
      <c r="D1118" s="101"/>
      <c r="E1118" s="101"/>
      <c r="F1118" s="101"/>
      <c r="G1118" s="101"/>
      <c r="H1118" s="101"/>
      <c r="I1118" s="101"/>
      <c r="J1118" s="101"/>
      <c r="K1118" s="101"/>
      <c r="L1118" s="101"/>
      <c r="M1118" s="101"/>
      <c r="N1118" s="101"/>
      <c r="O1118" s="101"/>
      <c r="P1118" s="101"/>
      <c r="Q1118" s="101"/>
      <c r="R1118" s="101"/>
      <c r="S1118" s="101"/>
      <c r="T1118" s="101"/>
      <c r="U1118" s="101"/>
      <c r="V1118" s="101"/>
      <c r="W1118" s="101"/>
      <c r="X1118" s="101"/>
      <c r="Y1118" s="101"/>
      <c r="Z1118" s="101"/>
      <c r="AA1118" s="101"/>
      <c r="AB1118" s="101"/>
      <c r="AC1118" s="101"/>
      <c r="AD1118" s="101"/>
      <c r="AE1118" s="102"/>
      <c r="AF1118" s="102"/>
      <c r="AG1118" s="102"/>
      <c r="AH1118" s="102"/>
      <c r="AI1118" s="102"/>
      <c r="AJ1118" s="103"/>
      <c r="AK1118" s="102"/>
      <c r="AL1118" s="102"/>
      <c r="AM1118" s="102"/>
      <c r="AN1118" s="103"/>
      <c r="AO1118" s="102"/>
      <c r="AP1118" s="102"/>
      <c r="AQ1118" s="102"/>
      <c r="AR1118" s="103"/>
    </row>
    <row r="1119" spans="1:44" s="104" customFormat="1" ht="6.75" customHeight="1">
      <c r="A1119" s="101"/>
      <c r="B1119" s="101"/>
      <c r="C1119" s="101"/>
      <c r="D1119" s="101"/>
      <c r="E1119" s="101"/>
      <c r="F1119" s="101"/>
      <c r="G1119" s="101"/>
      <c r="H1119" s="101"/>
      <c r="I1119" s="101"/>
      <c r="J1119" s="101"/>
      <c r="K1119" s="101"/>
      <c r="L1119" s="101"/>
      <c r="M1119" s="101"/>
      <c r="N1119" s="101"/>
      <c r="O1119" s="101"/>
      <c r="P1119" s="101"/>
      <c r="Q1119" s="101"/>
      <c r="R1119" s="101"/>
      <c r="S1119" s="101"/>
      <c r="T1119" s="101"/>
      <c r="U1119" s="101"/>
      <c r="V1119" s="101"/>
      <c r="W1119" s="101"/>
      <c r="X1119" s="101"/>
      <c r="Y1119" s="101"/>
      <c r="Z1119" s="101"/>
      <c r="AA1119" s="101"/>
      <c r="AB1119" s="101"/>
      <c r="AC1119" s="101"/>
      <c r="AD1119" s="101"/>
      <c r="AE1119" s="102"/>
      <c r="AF1119" s="102"/>
      <c r="AG1119" s="102"/>
      <c r="AH1119" s="102"/>
      <c r="AI1119" s="102"/>
      <c r="AJ1119" s="103"/>
      <c r="AK1119" s="102"/>
      <c r="AL1119" s="102"/>
      <c r="AM1119" s="102"/>
      <c r="AN1119" s="103"/>
      <c r="AO1119" s="102"/>
      <c r="AP1119" s="102"/>
      <c r="AQ1119" s="102"/>
      <c r="AR1119" s="103"/>
    </row>
    <row r="1120" spans="1:44" s="104" customFormat="1" ht="6.75" customHeight="1">
      <c r="A1120" s="101"/>
      <c r="B1120" s="101"/>
      <c r="C1120" s="101"/>
      <c r="D1120" s="101"/>
      <c r="E1120" s="101"/>
      <c r="F1120" s="101"/>
      <c r="G1120" s="101"/>
      <c r="H1120" s="101"/>
      <c r="I1120" s="101"/>
      <c r="J1120" s="101"/>
      <c r="K1120" s="101"/>
      <c r="L1120" s="101"/>
      <c r="M1120" s="101"/>
      <c r="N1120" s="101"/>
      <c r="O1120" s="101"/>
      <c r="P1120" s="101"/>
      <c r="Q1120" s="101"/>
      <c r="R1120" s="101"/>
      <c r="S1120" s="101"/>
      <c r="T1120" s="101"/>
      <c r="U1120" s="101"/>
      <c r="V1120" s="101"/>
      <c r="W1120" s="101"/>
      <c r="X1120" s="101"/>
      <c r="Y1120" s="101"/>
      <c r="Z1120" s="101"/>
      <c r="AA1120" s="101"/>
      <c r="AB1120" s="101"/>
      <c r="AC1120" s="101"/>
      <c r="AD1120" s="101"/>
      <c r="AE1120" s="102"/>
      <c r="AF1120" s="102"/>
      <c r="AG1120" s="102"/>
      <c r="AH1120" s="102"/>
      <c r="AI1120" s="102"/>
      <c r="AJ1120" s="103"/>
      <c r="AK1120" s="102"/>
      <c r="AL1120" s="102"/>
      <c r="AM1120" s="102"/>
      <c r="AN1120" s="103"/>
      <c r="AO1120" s="102"/>
      <c r="AP1120" s="102"/>
      <c r="AQ1120" s="102"/>
      <c r="AR1120" s="103"/>
    </row>
    <row r="1121" spans="1:44" s="104" customFormat="1" ht="6.75" customHeight="1">
      <c r="A1121" s="101"/>
      <c r="B1121" s="101"/>
      <c r="C1121" s="101"/>
      <c r="D1121" s="101"/>
      <c r="E1121" s="101"/>
      <c r="F1121" s="101"/>
      <c r="G1121" s="101"/>
      <c r="H1121" s="101"/>
      <c r="I1121" s="101"/>
      <c r="J1121" s="101"/>
      <c r="K1121" s="101"/>
      <c r="L1121" s="101"/>
      <c r="M1121" s="101"/>
      <c r="N1121" s="101"/>
      <c r="O1121" s="101"/>
      <c r="P1121" s="101"/>
      <c r="Q1121" s="101"/>
      <c r="R1121" s="101"/>
      <c r="S1121" s="101"/>
      <c r="T1121" s="101"/>
      <c r="U1121" s="101"/>
      <c r="V1121" s="101"/>
      <c r="W1121" s="101"/>
      <c r="X1121" s="101"/>
      <c r="Y1121" s="101"/>
      <c r="Z1121" s="101"/>
      <c r="AA1121" s="101"/>
      <c r="AB1121" s="101"/>
      <c r="AC1121" s="101"/>
      <c r="AD1121" s="101"/>
      <c r="AE1121" s="102"/>
      <c r="AF1121" s="102"/>
      <c r="AG1121" s="102"/>
      <c r="AH1121" s="102"/>
      <c r="AI1121" s="102"/>
      <c r="AJ1121" s="103"/>
      <c r="AK1121" s="102"/>
      <c r="AL1121" s="102"/>
      <c r="AM1121" s="102"/>
      <c r="AN1121" s="103"/>
      <c r="AO1121" s="102"/>
      <c r="AP1121" s="102"/>
      <c r="AQ1121" s="102"/>
      <c r="AR1121" s="103"/>
    </row>
    <row r="1122" spans="1:44" s="104" customFormat="1" ht="6.75" customHeight="1">
      <c r="A1122" s="101"/>
      <c r="B1122" s="101"/>
      <c r="C1122" s="101"/>
      <c r="D1122" s="101"/>
      <c r="E1122" s="101"/>
      <c r="F1122" s="101"/>
      <c r="G1122" s="101"/>
      <c r="H1122" s="101"/>
      <c r="I1122" s="101"/>
      <c r="J1122" s="101"/>
      <c r="K1122" s="101"/>
      <c r="L1122" s="101"/>
      <c r="M1122" s="101"/>
      <c r="N1122" s="101"/>
      <c r="O1122" s="101"/>
      <c r="P1122" s="101"/>
      <c r="Q1122" s="101"/>
      <c r="R1122" s="101"/>
      <c r="S1122" s="101"/>
      <c r="T1122" s="101"/>
      <c r="U1122" s="101"/>
      <c r="V1122" s="101"/>
      <c r="W1122" s="101"/>
      <c r="X1122" s="101"/>
      <c r="Y1122" s="101"/>
      <c r="Z1122" s="101"/>
      <c r="AA1122" s="101"/>
      <c r="AB1122" s="101"/>
      <c r="AC1122" s="101"/>
      <c r="AD1122" s="101"/>
      <c r="AE1122" s="102"/>
      <c r="AF1122" s="102"/>
      <c r="AG1122" s="102"/>
      <c r="AH1122" s="102"/>
      <c r="AI1122" s="102"/>
      <c r="AJ1122" s="103"/>
      <c r="AK1122" s="102"/>
      <c r="AL1122" s="102"/>
      <c r="AM1122" s="102"/>
      <c r="AN1122" s="103"/>
      <c r="AO1122" s="102"/>
      <c r="AP1122" s="102"/>
      <c r="AQ1122" s="102"/>
      <c r="AR1122" s="103"/>
    </row>
    <row r="1123" spans="1:44" s="104" customFormat="1" ht="6.75" customHeight="1">
      <c r="A1123" s="101"/>
      <c r="B1123" s="101"/>
      <c r="C1123" s="101"/>
      <c r="D1123" s="101"/>
      <c r="E1123" s="101"/>
      <c r="F1123" s="101"/>
      <c r="G1123" s="101"/>
      <c r="H1123" s="101"/>
      <c r="I1123" s="101"/>
      <c r="J1123" s="101"/>
      <c r="K1123" s="101"/>
      <c r="L1123" s="101"/>
      <c r="M1123" s="101"/>
      <c r="N1123" s="101"/>
      <c r="O1123" s="101"/>
      <c r="P1123" s="101"/>
      <c r="Q1123" s="101"/>
      <c r="R1123" s="101"/>
      <c r="S1123" s="101"/>
      <c r="T1123" s="101"/>
      <c r="U1123" s="101"/>
      <c r="V1123" s="101"/>
      <c r="W1123" s="101"/>
      <c r="X1123" s="101"/>
      <c r="Y1123" s="101"/>
      <c r="Z1123" s="101"/>
      <c r="AA1123" s="101"/>
      <c r="AB1123" s="101"/>
      <c r="AC1123" s="101"/>
      <c r="AD1123" s="101"/>
      <c r="AE1123" s="102"/>
      <c r="AF1123" s="102"/>
      <c r="AG1123" s="102"/>
      <c r="AH1123" s="102"/>
      <c r="AI1123" s="102"/>
      <c r="AJ1123" s="103"/>
      <c r="AK1123" s="102"/>
      <c r="AL1123" s="102"/>
      <c r="AM1123" s="102"/>
      <c r="AN1123" s="103"/>
      <c r="AO1123" s="102"/>
      <c r="AP1123" s="102"/>
      <c r="AQ1123" s="102"/>
      <c r="AR1123" s="103"/>
    </row>
    <row r="1124" spans="1:44" s="104" customFormat="1" ht="6.75" customHeight="1">
      <c r="A1124" s="101"/>
      <c r="B1124" s="101"/>
      <c r="C1124" s="101"/>
      <c r="D1124" s="101"/>
      <c r="E1124" s="101"/>
      <c r="F1124" s="101"/>
      <c r="G1124" s="101"/>
      <c r="H1124" s="101"/>
      <c r="I1124" s="101"/>
      <c r="J1124" s="101"/>
      <c r="K1124" s="101"/>
      <c r="L1124" s="101"/>
      <c r="M1124" s="101"/>
      <c r="N1124" s="101"/>
      <c r="O1124" s="101"/>
      <c r="P1124" s="101"/>
      <c r="Q1124" s="101"/>
      <c r="R1124" s="101"/>
      <c r="S1124" s="101"/>
      <c r="T1124" s="101"/>
      <c r="U1124" s="101"/>
      <c r="V1124" s="101"/>
      <c r="W1124" s="101"/>
      <c r="X1124" s="101"/>
      <c r="Y1124" s="101"/>
      <c r="Z1124" s="101"/>
      <c r="AA1124" s="101"/>
      <c r="AB1124" s="101"/>
      <c r="AC1124" s="101"/>
      <c r="AD1124" s="101"/>
      <c r="AE1124" s="102"/>
      <c r="AF1124" s="102"/>
      <c r="AG1124" s="102"/>
      <c r="AH1124" s="102"/>
      <c r="AI1124" s="102"/>
      <c r="AJ1124" s="103"/>
      <c r="AK1124" s="102"/>
      <c r="AL1124" s="102"/>
      <c r="AM1124" s="102"/>
      <c r="AN1124" s="103"/>
      <c r="AO1124" s="102"/>
      <c r="AP1124" s="102"/>
      <c r="AQ1124" s="102"/>
      <c r="AR1124" s="103"/>
    </row>
    <row r="1125" spans="1:44" s="104" customFormat="1" ht="6.75" customHeight="1">
      <c r="A1125" s="101"/>
      <c r="B1125" s="101"/>
      <c r="C1125" s="101"/>
      <c r="D1125" s="101"/>
      <c r="E1125" s="101"/>
      <c r="F1125" s="101"/>
      <c r="G1125" s="101"/>
      <c r="H1125" s="101"/>
      <c r="I1125" s="101"/>
      <c r="J1125" s="101"/>
      <c r="K1125" s="101"/>
      <c r="L1125" s="101"/>
      <c r="M1125" s="101"/>
      <c r="N1125" s="101"/>
      <c r="O1125" s="101"/>
      <c r="P1125" s="101"/>
      <c r="Q1125" s="101"/>
      <c r="R1125" s="101"/>
      <c r="S1125" s="101"/>
      <c r="T1125" s="101"/>
      <c r="U1125" s="101"/>
      <c r="V1125" s="101"/>
      <c r="W1125" s="101"/>
      <c r="X1125" s="101"/>
      <c r="Y1125" s="101"/>
      <c r="Z1125" s="101"/>
      <c r="AA1125" s="101"/>
      <c r="AB1125" s="101"/>
      <c r="AC1125" s="101"/>
      <c r="AD1125" s="101"/>
      <c r="AE1125" s="102"/>
      <c r="AF1125" s="102"/>
      <c r="AG1125" s="102"/>
      <c r="AH1125" s="102"/>
      <c r="AI1125" s="102"/>
      <c r="AJ1125" s="103"/>
      <c r="AK1125" s="102"/>
      <c r="AL1125" s="102"/>
      <c r="AM1125" s="102"/>
      <c r="AN1125" s="103"/>
      <c r="AO1125" s="102"/>
      <c r="AP1125" s="102"/>
      <c r="AQ1125" s="102"/>
      <c r="AR1125" s="103"/>
    </row>
  </sheetData>
  <conditionalFormatting sqref="AR83 AR19:AR79 AE18:AQ43 AE84:AR86 AF44 AN44:AQ44 AH44 AJ44:AL44 AE45:AQ46 AE48:AQ79 AF47:AH47 AJ47:AL47 AN47:AQ47">
    <cfRule type="cellIs" dxfId="30" priority="8" operator="equal">
      <formula>0</formula>
    </cfRule>
  </conditionalFormatting>
  <conditionalFormatting sqref="AE44">
    <cfRule type="cellIs" dxfId="29" priority="7" operator="equal">
      <formula>0</formula>
    </cfRule>
  </conditionalFormatting>
  <conditionalFormatting sqref="AM44">
    <cfRule type="cellIs" dxfId="28" priority="6" operator="equal">
      <formula>0</formula>
    </cfRule>
  </conditionalFormatting>
  <conditionalFormatting sqref="AG44">
    <cfRule type="cellIs" dxfId="27" priority="5" operator="equal">
      <formula>0</formula>
    </cfRule>
  </conditionalFormatting>
  <conditionalFormatting sqref="AI44">
    <cfRule type="cellIs" dxfId="26" priority="4" operator="equal">
      <formula>0</formula>
    </cfRule>
  </conditionalFormatting>
  <conditionalFormatting sqref="AE47">
    <cfRule type="cellIs" dxfId="25" priority="3" operator="equal">
      <formula>0</formula>
    </cfRule>
  </conditionalFormatting>
  <conditionalFormatting sqref="AI47">
    <cfRule type="cellIs" dxfId="24" priority="2" operator="equal">
      <formula>0</formula>
    </cfRule>
  </conditionalFormatting>
  <conditionalFormatting sqref="AM47">
    <cfRule type="cellIs" dxfId="23" priority="1" operator="equal">
      <formula>0</formula>
    </cfRule>
  </conditionalFormatting>
  <pageMargins left="0.39370078740157483" right="0" top="0" bottom="0" header="0" footer="0"/>
  <pageSetup orientation="portrait" r:id="rId1"/>
  <rowBreaks count="1" manualBreakCount="1">
    <brk id="150" max="16383" man="1"/>
  </rowBreaks>
  <ignoredErrors>
    <ignoredError sqref="AM44 AE24 AE34 AE19 AE47 AI47:AM47 AG47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D423"/>
  <sheetViews>
    <sheetView showGridLines="0" zoomScale="190" zoomScaleNormal="190" zoomScaleSheetLayoutView="160" zoomScalePageLayoutView="115" workbookViewId="0">
      <pane xSplit="35" ySplit="23" topLeftCell="AJ24" activePane="bottomRight" state="frozen"/>
      <selection pane="topRight" activeCell="AJ1" sqref="AJ1"/>
      <selection pane="bottomLeft" activeCell="A24" sqref="A24"/>
      <selection pane="bottomRight" activeCell="AJ24" sqref="AJ24"/>
    </sheetView>
  </sheetViews>
  <sheetFormatPr baseColWidth="10" defaultRowHeight="13.5"/>
  <cols>
    <col min="1" max="1" width="0.5703125" style="106" customWidth="1"/>
    <col min="2" max="34" width="0.85546875" style="106" customWidth="1"/>
    <col min="35" max="35" width="0.28515625" style="106" customWidth="1"/>
    <col min="36" max="36" width="8.28515625" style="106" customWidth="1"/>
    <col min="37" max="37" width="0.28515625" style="106" customWidth="1"/>
    <col min="38" max="38" width="10.28515625" style="106" customWidth="1"/>
    <col min="39" max="39" width="0.28515625" style="106" customWidth="1"/>
    <col min="40" max="40" width="8.28515625" style="106" customWidth="1"/>
    <col min="41" max="41" width="0.28515625" style="106" customWidth="1"/>
    <col min="42" max="42" width="8.28515625" style="106" customWidth="1"/>
    <col min="43" max="43" width="0.28515625" style="106" customWidth="1"/>
    <col min="44" max="44" width="10.28515625" style="106" customWidth="1"/>
    <col min="45" max="45" width="0.28515625" style="106" customWidth="1"/>
    <col min="46" max="46" width="10.28515625" style="106" customWidth="1"/>
    <col min="47" max="47" width="0.28515625" style="106" customWidth="1"/>
    <col min="48" max="48" width="13.28515625" style="106" customWidth="1"/>
    <col min="49" max="49" width="0.28515625" style="106" customWidth="1"/>
    <col min="50" max="50" width="10.28515625" style="106" customWidth="1"/>
    <col min="51" max="51" width="0.28515625" style="106" customWidth="1"/>
    <col min="52" max="52" width="10.28515625" style="106" customWidth="1"/>
    <col min="53" max="53" width="0.28515625" style="106" customWidth="1"/>
    <col min="54" max="54" width="13.28515625" style="106" customWidth="1"/>
    <col min="55" max="55" width="0.5703125" style="106" customWidth="1"/>
    <col min="56" max="16384" width="11.42578125" style="106"/>
  </cols>
  <sheetData>
    <row r="1" spans="1:56" s="105" customFormat="1" ht="11.1" customHeight="1"/>
    <row r="2" spans="1:56" s="105" customFormat="1" ht="11.1" customHeight="1"/>
    <row r="3" spans="1:56" s="105" customFormat="1" ht="11.1" customHeight="1"/>
    <row r="4" spans="1:56" s="105" customFormat="1" ht="11.1" customHeight="1"/>
    <row r="5" spans="1:56" s="105" customFormat="1" ht="11.1" customHeight="1"/>
    <row r="6" spans="1:56" s="105" customFormat="1" ht="11.1" customHeight="1"/>
    <row r="7" spans="1:56" s="105" customFormat="1" ht="11.1" customHeight="1"/>
    <row r="8" spans="1:56" s="105" customFormat="1" ht="11.1" customHeight="1"/>
    <row r="9" spans="1:56" s="105" customFormat="1" ht="11.1" customHeight="1"/>
    <row r="10" spans="1:56" s="107" customFormat="1" ht="3.95" customHeight="1">
      <c r="AL10" s="108"/>
      <c r="AR10" s="108"/>
      <c r="AZ10" s="108"/>
    </row>
    <row r="11" spans="1:56" s="111" customFormat="1" ht="11.1" customHeight="1">
      <c r="A11" s="115" t="s">
        <v>454</v>
      </c>
      <c r="B11" s="115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120"/>
      <c r="BA11" s="120"/>
      <c r="BB11" s="120"/>
      <c r="BC11" s="120"/>
    </row>
    <row r="12" spans="1:56" s="111" customFormat="1" ht="11.1" customHeight="1">
      <c r="A12" s="115" t="s">
        <v>403</v>
      </c>
      <c r="B12" s="115"/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120"/>
      <c r="AX12" s="120"/>
      <c r="AY12" s="120"/>
      <c r="AZ12" s="120"/>
      <c r="BA12" s="120"/>
      <c r="BB12" s="120"/>
      <c r="BC12" s="120"/>
    </row>
    <row r="13" spans="1:56" s="111" customFormat="1" ht="11.1" customHeight="1">
      <c r="A13" s="135" t="s">
        <v>452</v>
      </c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</row>
    <row r="14" spans="1:56" s="111" customFormat="1" ht="11.1" customHeight="1">
      <c r="A14" s="116" t="s">
        <v>172</v>
      </c>
      <c r="B14" s="116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</row>
    <row r="15" spans="1:56" s="112" customFormat="1" ht="3.75" customHeight="1"/>
    <row r="16" spans="1:56" s="113" customFormat="1" ht="11.1" customHeight="1">
      <c r="A16" s="154"/>
      <c r="B16" s="143" t="s">
        <v>257</v>
      </c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54"/>
      <c r="AJ16" s="154"/>
      <c r="AK16" s="154"/>
      <c r="AL16" s="154" t="s">
        <v>258</v>
      </c>
      <c r="AM16" s="154"/>
      <c r="AN16" s="154"/>
      <c r="AO16" s="154"/>
      <c r="AP16" s="154"/>
      <c r="AQ16" s="154"/>
      <c r="AR16" s="154"/>
      <c r="AS16" s="154"/>
      <c r="AT16" s="154" t="s">
        <v>259</v>
      </c>
      <c r="AU16" s="154"/>
      <c r="AV16" s="154" t="s">
        <v>259</v>
      </c>
      <c r="AW16" s="154"/>
      <c r="AX16" s="154" t="s">
        <v>260</v>
      </c>
      <c r="AY16" s="154"/>
      <c r="AZ16" s="154" t="s">
        <v>260</v>
      </c>
      <c r="BA16" s="154"/>
      <c r="BB16" s="154" t="s">
        <v>261</v>
      </c>
      <c r="BC16" s="155"/>
      <c r="BD16" s="84"/>
    </row>
    <row r="17" spans="1:56" s="113" customFormat="1" ht="11.1" customHeight="1">
      <c r="A17" s="154"/>
      <c r="B17" s="143" t="s">
        <v>262</v>
      </c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54"/>
      <c r="AJ17" s="154" t="s">
        <v>263</v>
      </c>
      <c r="AK17" s="154"/>
      <c r="AL17" s="154" t="s">
        <v>47</v>
      </c>
      <c r="AM17" s="154"/>
      <c r="AN17" s="154" t="s">
        <v>263</v>
      </c>
      <c r="AO17" s="154"/>
      <c r="AP17" s="154" t="s">
        <v>264</v>
      </c>
      <c r="AQ17" s="154"/>
      <c r="AR17" s="154"/>
      <c r="AS17" s="154"/>
      <c r="AT17" s="154" t="s">
        <v>265</v>
      </c>
      <c r="AU17" s="154"/>
      <c r="AV17" s="154" t="s">
        <v>266</v>
      </c>
      <c r="AW17" s="154"/>
      <c r="AX17" s="154" t="s">
        <v>267</v>
      </c>
      <c r="AY17" s="154"/>
      <c r="AZ17" s="154" t="s">
        <v>267</v>
      </c>
      <c r="BA17" s="154"/>
      <c r="BB17" s="154" t="s">
        <v>268</v>
      </c>
      <c r="BC17" s="155"/>
      <c r="BD17" s="84"/>
    </row>
    <row r="18" spans="1:56" s="113" customFormat="1" ht="11.1" customHeight="1">
      <c r="A18" s="154"/>
      <c r="B18" s="143" t="s">
        <v>269</v>
      </c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54"/>
      <c r="AJ18" s="154" t="s">
        <v>51</v>
      </c>
      <c r="AK18" s="154"/>
      <c r="AL18" s="154" t="s">
        <v>270</v>
      </c>
      <c r="AM18" s="154"/>
      <c r="AN18" s="154" t="s">
        <v>47</v>
      </c>
      <c r="AO18" s="154"/>
      <c r="AP18" s="154" t="s">
        <v>271</v>
      </c>
      <c r="AQ18" s="154"/>
      <c r="AR18" s="154" t="s">
        <v>272</v>
      </c>
      <c r="AS18" s="154"/>
      <c r="AT18" s="154" t="s">
        <v>273</v>
      </c>
      <c r="AU18" s="154"/>
      <c r="AV18" s="154" t="s">
        <v>274</v>
      </c>
      <c r="AW18" s="154"/>
      <c r="AX18" s="154" t="s">
        <v>448</v>
      </c>
      <c r="AY18" s="154"/>
      <c r="AZ18" s="154" t="s">
        <v>451</v>
      </c>
      <c r="BA18" s="154"/>
      <c r="BB18" s="154" t="s">
        <v>448</v>
      </c>
      <c r="BC18" s="155"/>
      <c r="BD18" s="84"/>
    </row>
    <row r="19" spans="1:56" s="113" customFormat="1" ht="11.1" customHeight="1">
      <c r="A19" s="154"/>
      <c r="B19" s="143" t="s">
        <v>47</v>
      </c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54"/>
      <c r="AJ19" s="154" t="s">
        <v>275</v>
      </c>
      <c r="AK19" s="154"/>
      <c r="AL19" s="154" t="s">
        <v>51</v>
      </c>
      <c r="AM19" s="154"/>
      <c r="AN19" s="154" t="s">
        <v>276</v>
      </c>
      <c r="AO19" s="154"/>
      <c r="AP19" s="154" t="s">
        <v>277</v>
      </c>
      <c r="AQ19" s="154"/>
      <c r="AR19" s="154"/>
      <c r="AS19" s="154"/>
      <c r="AT19" s="154" t="s">
        <v>278</v>
      </c>
      <c r="AU19" s="154"/>
      <c r="AV19" s="154" t="s">
        <v>279</v>
      </c>
      <c r="AW19" s="154"/>
      <c r="AX19" s="154" t="s">
        <v>449</v>
      </c>
      <c r="AY19" s="154"/>
      <c r="AZ19" s="154" t="s">
        <v>449</v>
      </c>
      <c r="BA19" s="154"/>
      <c r="BB19" s="154" t="s">
        <v>449</v>
      </c>
      <c r="BC19" s="155"/>
      <c r="BD19" s="84"/>
    </row>
    <row r="20" spans="1:56" s="113" customFormat="1" ht="11.1" customHeight="1">
      <c r="A20" s="154"/>
      <c r="B20" s="143" t="s">
        <v>280</v>
      </c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54"/>
      <c r="AJ20" s="154"/>
      <c r="AK20" s="154"/>
      <c r="AL20" s="154" t="s">
        <v>281</v>
      </c>
      <c r="AM20" s="154"/>
      <c r="AN20" s="154"/>
      <c r="AO20" s="154"/>
      <c r="AP20" s="154"/>
      <c r="AQ20" s="154"/>
      <c r="AR20" s="154"/>
      <c r="AS20" s="154"/>
      <c r="AT20" s="154" t="s">
        <v>282</v>
      </c>
      <c r="AU20" s="154"/>
      <c r="AV20" s="154" t="s">
        <v>283</v>
      </c>
      <c r="AW20" s="154"/>
      <c r="AX20" s="154" t="s">
        <v>450</v>
      </c>
      <c r="AY20" s="154"/>
      <c r="AZ20" s="154" t="s">
        <v>450</v>
      </c>
      <c r="BA20" s="154"/>
      <c r="BB20" s="154" t="s">
        <v>450</v>
      </c>
      <c r="BC20" s="155"/>
      <c r="BD20" s="84"/>
    </row>
    <row r="21" spans="1:56" s="113" customFormat="1" ht="7.5" customHeight="1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55"/>
      <c r="AJ21" s="171"/>
      <c r="AK21" s="55"/>
      <c r="AL21" s="55"/>
      <c r="AM21" s="55"/>
      <c r="AN21" s="55"/>
      <c r="AO21" s="55"/>
      <c r="AP21" s="171"/>
      <c r="AQ21" s="55"/>
      <c r="AR21" s="55"/>
      <c r="AS21" s="55"/>
      <c r="AT21" s="55"/>
      <c r="AU21" s="55"/>
      <c r="AV21" s="171"/>
      <c r="AW21" s="55"/>
      <c r="AX21" s="171"/>
      <c r="AY21" s="55"/>
      <c r="AZ21" s="55"/>
      <c r="BA21" s="55"/>
      <c r="BB21" s="55"/>
      <c r="BC21" s="55"/>
      <c r="BD21" s="84"/>
    </row>
    <row r="22" spans="1:56" s="112" customFormat="1" ht="7.5" customHeight="1">
      <c r="A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55"/>
      <c r="AJ22" s="171"/>
      <c r="AK22" s="55"/>
      <c r="AL22" s="55"/>
      <c r="AM22" s="55"/>
      <c r="AN22" s="55"/>
      <c r="AO22" s="55"/>
      <c r="AP22" s="171"/>
      <c r="AQ22" s="55"/>
      <c r="AR22" s="55"/>
      <c r="AS22" s="55"/>
      <c r="AT22" s="55"/>
      <c r="AU22" s="55"/>
      <c r="AV22" s="171"/>
      <c r="AW22" s="55"/>
      <c r="AX22" s="171"/>
      <c r="AY22" s="55"/>
      <c r="AZ22" s="55"/>
      <c r="BA22" s="55"/>
      <c r="BB22" s="55"/>
      <c r="BC22" s="55"/>
    </row>
    <row r="23" spans="1:56" s="112" customFormat="1" ht="7.5" customHeight="1">
      <c r="A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55"/>
      <c r="AJ23" s="171"/>
      <c r="AK23" s="55"/>
      <c r="AL23" s="55"/>
      <c r="AM23" s="55"/>
      <c r="AN23" s="55"/>
      <c r="AO23" s="55"/>
      <c r="AP23" s="171"/>
      <c r="AQ23" s="55"/>
      <c r="AR23" s="55"/>
      <c r="AS23" s="55"/>
      <c r="AT23" s="55"/>
      <c r="AU23" s="55"/>
      <c r="AV23" s="171"/>
      <c r="AW23" s="55"/>
      <c r="AX23" s="171"/>
      <c r="AY23" s="55"/>
      <c r="AZ23" s="55"/>
      <c r="BA23" s="55"/>
      <c r="BB23" s="55"/>
      <c r="BC23" s="55"/>
    </row>
    <row r="24" spans="1:56" s="112" customFormat="1" ht="7.5" customHeight="1">
      <c r="A24" s="45"/>
      <c r="B24" s="45" t="s">
        <v>284</v>
      </c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55"/>
      <c r="AJ24" s="195"/>
      <c r="AK24" s="188"/>
      <c r="AL24" s="195"/>
      <c r="AM24" s="188"/>
      <c r="AN24" s="195"/>
      <c r="AO24" s="188"/>
      <c r="AP24" s="210">
        <f>SUM(AP25:AQ32)</f>
        <v>0</v>
      </c>
      <c r="AQ24" s="188"/>
      <c r="AR24" s="195"/>
      <c r="AS24" s="188"/>
      <c r="AT24" s="210">
        <f>SUM(AT25:AU32)</f>
        <v>0</v>
      </c>
      <c r="AU24" s="188"/>
      <c r="AV24" s="210">
        <f>SUM(AV25:AW32)</f>
        <v>0</v>
      </c>
      <c r="AW24" s="188"/>
      <c r="AX24" s="210">
        <f>SUM(AX25:AY32)</f>
        <v>0</v>
      </c>
      <c r="AY24" s="188"/>
      <c r="AZ24" s="210">
        <f>SUM(AZ25:BA32)</f>
        <v>0</v>
      </c>
      <c r="BA24" s="188"/>
      <c r="BB24" s="210">
        <f>SUM(BB25:BC32)</f>
        <v>0</v>
      </c>
      <c r="BC24" s="188"/>
    </row>
    <row r="25" spans="1:56" s="112" customFormat="1" ht="7.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55"/>
      <c r="AJ25" s="189"/>
      <c r="AK25" s="188"/>
      <c r="AL25" s="188"/>
      <c r="AM25" s="188"/>
      <c r="AN25" s="188"/>
      <c r="AO25" s="188"/>
      <c r="AP25" s="189"/>
      <c r="AQ25" s="188"/>
      <c r="AR25" s="188"/>
      <c r="AS25" s="188"/>
      <c r="AT25" s="188"/>
      <c r="AU25" s="188"/>
      <c r="AV25" s="189"/>
      <c r="AW25" s="188"/>
      <c r="AX25" s="189"/>
      <c r="AY25" s="188"/>
      <c r="AZ25" s="188"/>
      <c r="BA25" s="188"/>
      <c r="BB25" s="188"/>
      <c r="BC25" s="188"/>
    </row>
    <row r="26" spans="1:56" s="112" customFormat="1" ht="7.5" customHeight="1">
      <c r="A26" s="45"/>
      <c r="B26" s="45"/>
      <c r="C26" s="32" t="s">
        <v>285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55"/>
      <c r="AJ26" s="196"/>
      <c r="AK26" s="188"/>
      <c r="AL26" s="196"/>
      <c r="AM26" s="188"/>
      <c r="AN26" s="196"/>
      <c r="AO26" s="188"/>
      <c r="AP26" s="200">
        <v>0</v>
      </c>
      <c r="AQ26" s="188"/>
      <c r="AR26" s="188"/>
      <c r="AS26" s="188"/>
      <c r="AT26" s="200">
        <v>0</v>
      </c>
      <c r="AU26" s="188"/>
      <c r="AV26" s="200">
        <v>0</v>
      </c>
      <c r="AW26" s="188"/>
      <c r="AX26" s="200">
        <v>0</v>
      </c>
      <c r="AY26" s="188"/>
      <c r="AZ26" s="200">
        <v>0</v>
      </c>
      <c r="BA26" s="188"/>
      <c r="BB26" s="200">
        <v>0</v>
      </c>
      <c r="BC26" s="188"/>
    </row>
    <row r="27" spans="1:56" s="112" customFormat="1" ht="7.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55"/>
      <c r="AJ27" s="189"/>
      <c r="AK27" s="188"/>
      <c r="AL27" s="188"/>
      <c r="AM27" s="188"/>
      <c r="AN27" s="188"/>
      <c r="AO27" s="188"/>
      <c r="AP27" s="189"/>
      <c r="AQ27" s="188"/>
      <c r="AR27" s="188"/>
      <c r="AS27" s="188"/>
      <c r="AT27" s="189"/>
      <c r="AU27" s="188"/>
      <c r="AV27" s="189"/>
      <c r="AW27" s="188"/>
      <c r="AX27" s="189"/>
      <c r="AY27" s="188"/>
      <c r="AZ27" s="189"/>
      <c r="BA27" s="188"/>
      <c r="BB27" s="189"/>
      <c r="BC27" s="188"/>
    </row>
    <row r="28" spans="1:56" s="112" customFormat="1" ht="7.5" customHeight="1">
      <c r="A28" s="45"/>
      <c r="B28" s="45"/>
      <c r="C28" s="32" t="s">
        <v>286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55"/>
      <c r="AJ28" s="196"/>
      <c r="AK28" s="188"/>
      <c r="AL28" s="196"/>
      <c r="AM28" s="188"/>
      <c r="AN28" s="196"/>
      <c r="AO28" s="188"/>
      <c r="AP28" s="200"/>
      <c r="AQ28" s="188"/>
      <c r="AR28" s="188"/>
      <c r="AS28" s="188"/>
      <c r="AT28" s="200"/>
      <c r="AU28" s="188"/>
      <c r="AV28" s="200"/>
      <c r="AW28" s="188"/>
      <c r="AX28" s="200"/>
      <c r="AY28" s="188"/>
      <c r="AZ28" s="200"/>
      <c r="BA28" s="188"/>
      <c r="BB28" s="200"/>
      <c r="BC28" s="188"/>
    </row>
    <row r="29" spans="1:56" s="112" customFormat="1" ht="7.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55"/>
      <c r="AJ29" s="189"/>
      <c r="AK29" s="188"/>
      <c r="AL29" s="188"/>
      <c r="AM29" s="188"/>
      <c r="AN29" s="188"/>
      <c r="AO29" s="188"/>
      <c r="AP29" s="189"/>
      <c r="AQ29" s="188"/>
      <c r="AR29" s="188"/>
      <c r="AS29" s="188"/>
      <c r="AT29" s="189"/>
      <c r="AU29" s="188"/>
      <c r="AV29" s="189"/>
      <c r="AW29" s="188"/>
      <c r="AX29" s="189"/>
      <c r="AY29" s="188"/>
      <c r="AZ29" s="189"/>
      <c r="BA29" s="188"/>
      <c r="BB29" s="189"/>
      <c r="BC29" s="188"/>
    </row>
    <row r="30" spans="1:56" s="112" customFormat="1" ht="7.5" customHeight="1">
      <c r="A30" s="45"/>
      <c r="B30" s="45"/>
      <c r="C30" s="32" t="s">
        <v>287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55"/>
      <c r="AJ30" s="196"/>
      <c r="AK30" s="188"/>
      <c r="AL30" s="196"/>
      <c r="AM30" s="188"/>
      <c r="AN30" s="196"/>
      <c r="AO30" s="188"/>
      <c r="AP30" s="200"/>
      <c r="AQ30" s="188"/>
      <c r="AR30" s="188"/>
      <c r="AS30" s="188"/>
      <c r="AT30" s="200"/>
      <c r="AU30" s="188"/>
      <c r="AV30" s="200"/>
      <c r="AW30" s="188"/>
      <c r="AX30" s="200"/>
      <c r="AY30" s="188"/>
      <c r="AZ30" s="200"/>
      <c r="BA30" s="188"/>
      <c r="BB30" s="200"/>
      <c r="BC30" s="188"/>
    </row>
    <row r="31" spans="1:56" s="112" customFormat="1" ht="7.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55"/>
      <c r="AJ31" s="189"/>
      <c r="AK31" s="188"/>
      <c r="AL31" s="188"/>
      <c r="AM31" s="188"/>
      <c r="AN31" s="188"/>
      <c r="AO31" s="188"/>
      <c r="AP31" s="189"/>
      <c r="AQ31" s="188"/>
      <c r="AR31" s="188"/>
      <c r="AS31" s="188"/>
      <c r="AT31" s="189"/>
      <c r="AU31" s="188"/>
      <c r="AV31" s="189"/>
      <c r="AW31" s="188"/>
      <c r="AX31" s="189"/>
      <c r="AY31" s="188"/>
      <c r="AZ31" s="189"/>
      <c r="BA31" s="188"/>
      <c r="BB31" s="189"/>
      <c r="BC31" s="188"/>
    </row>
    <row r="32" spans="1:56" s="112" customFormat="1" ht="7.5" customHeight="1">
      <c r="A32" s="45"/>
      <c r="B32" s="45"/>
      <c r="C32" s="32" t="s">
        <v>288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55"/>
      <c r="AJ32" s="196"/>
      <c r="AK32" s="188"/>
      <c r="AL32" s="196"/>
      <c r="AM32" s="188"/>
      <c r="AN32" s="196"/>
      <c r="AO32" s="188"/>
      <c r="AP32" s="200"/>
      <c r="AQ32" s="188"/>
      <c r="AR32" s="188"/>
      <c r="AS32" s="188"/>
      <c r="AT32" s="200"/>
      <c r="AU32" s="188"/>
      <c r="AV32" s="200"/>
      <c r="AW32" s="188"/>
      <c r="AX32" s="200"/>
      <c r="AY32" s="188"/>
      <c r="AZ32" s="200"/>
      <c r="BA32" s="188"/>
      <c r="BB32" s="200"/>
      <c r="BC32" s="188"/>
    </row>
    <row r="33" spans="1:55" s="112" customFormat="1" ht="7.5" customHeight="1">
      <c r="A33" s="45"/>
      <c r="B33" s="45"/>
      <c r="C33" s="45"/>
      <c r="D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55"/>
      <c r="AJ33" s="189"/>
      <c r="AK33" s="188"/>
      <c r="AL33" s="188"/>
      <c r="AM33" s="188"/>
      <c r="AN33" s="188"/>
      <c r="AO33" s="188"/>
      <c r="AP33" s="189"/>
      <c r="AQ33" s="188"/>
      <c r="AR33" s="188"/>
      <c r="AS33" s="188"/>
      <c r="AT33" s="188"/>
      <c r="AU33" s="188"/>
      <c r="AV33" s="189"/>
      <c r="AW33" s="188"/>
      <c r="AX33" s="189"/>
      <c r="AY33" s="188"/>
      <c r="AZ33" s="188"/>
      <c r="BA33" s="188"/>
      <c r="BB33" s="188"/>
      <c r="BC33" s="188"/>
    </row>
    <row r="34" spans="1:55" s="112" customFormat="1" ht="7.5" customHeight="1">
      <c r="A34" s="45"/>
      <c r="B34" s="45"/>
      <c r="C34" s="45"/>
      <c r="D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55"/>
      <c r="AJ34" s="189"/>
      <c r="AK34" s="188"/>
      <c r="AL34" s="188"/>
      <c r="AM34" s="188"/>
      <c r="AN34" s="188"/>
      <c r="AO34" s="188"/>
      <c r="AP34" s="189"/>
      <c r="AQ34" s="188"/>
      <c r="AR34" s="188"/>
      <c r="AS34" s="188"/>
      <c r="AT34" s="188"/>
      <c r="AU34" s="188"/>
      <c r="AV34" s="189"/>
      <c r="AW34" s="188"/>
      <c r="AX34" s="189"/>
      <c r="AY34" s="188"/>
      <c r="AZ34" s="188"/>
      <c r="BA34" s="188"/>
      <c r="BB34" s="188"/>
      <c r="BC34" s="188"/>
    </row>
    <row r="35" spans="1:55" s="112" customFormat="1" ht="7.5" customHeight="1">
      <c r="A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55"/>
      <c r="AJ35" s="189"/>
      <c r="AK35" s="188"/>
      <c r="AL35" s="188"/>
      <c r="AM35" s="188"/>
      <c r="AN35" s="188"/>
      <c r="AO35" s="188"/>
      <c r="AP35" s="189"/>
      <c r="AQ35" s="188"/>
      <c r="AR35" s="188"/>
      <c r="AS35" s="188"/>
      <c r="AT35" s="188"/>
      <c r="AU35" s="188"/>
      <c r="AV35" s="189"/>
      <c r="AW35" s="188"/>
      <c r="AX35" s="189"/>
      <c r="AY35" s="188"/>
      <c r="AZ35" s="188"/>
      <c r="BA35" s="188"/>
      <c r="BB35" s="188"/>
      <c r="BC35" s="188"/>
    </row>
    <row r="36" spans="1:55" s="112" customFormat="1" ht="7.5" customHeight="1">
      <c r="A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55"/>
      <c r="AJ36" s="189"/>
      <c r="AK36" s="188"/>
      <c r="AL36" s="188"/>
      <c r="AM36" s="188"/>
      <c r="AN36" s="188"/>
      <c r="AO36" s="188"/>
      <c r="AP36" s="189"/>
      <c r="AQ36" s="188"/>
      <c r="AR36" s="188"/>
      <c r="AS36" s="188"/>
      <c r="AT36" s="188"/>
      <c r="AU36" s="188"/>
      <c r="AV36" s="189"/>
      <c r="AW36" s="188"/>
      <c r="AX36" s="189"/>
      <c r="AY36" s="188"/>
      <c r="AZ36" s="188"/>
      <c r="BA36" s="188"/>
      <c r="BB36" s="188"/>
      <c r="BC36" s="188"/>
    </row>
    <row r="37" spans="1:55" s="112" customFormat="1" ht="7.5" customHeight="1">
      <c r="A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55"/>
      <c r="AJ37" s="189"/>
      <c r="AK37" s="188"/>
      <c r="AL37" s="188"/>
      <c r="AM37" s="188"/>
      <c r="AN37" s="188"/>
      <c r="AO37" s="188"/>
      <c r="AP37" s="189"/>
      <c r="AQ37" s="188"/>
      <c r="AR37" s="188"/>
      <c r="AS37" s="188"/>
      <c r="AT37" s="188"/>
      <c r="AU37" s="188"/>
      <c r="AV37" s="189"/>
      <c r="AW37" s="188"/>
      <c r="AX37" s="189"/>
      <c r="AY37" s="188"/>
      <c r="AZ37" s="188"/>
      <c r="BA37" s="188"/>
      <c r="BB37" s="188"/>
      <c r="BC37" s="188"/>
    </row>
    <row r="38" spans="1:55" s="112" customFormat="1" ht="6.75" customHeight="1">
      <c r="A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55"/>
      <c r="AJ38" s="189"/>
      <c r="AK38" s="188"/>
      <c r="AL38" s="188"/>
      <c r="AM38" s="188"/>
      <c r="AN38" s="188"/>
      <c r="AO38" s="188"/>
      <c r="AP38" s="189"/>
      <c r="AQ38" s="188"/>
      <c r="AR38" s="188"/>
      <c r="AS38" s="188"/>
      <c r="AT38" s="188"/>
      <c r="AU38" s="188"/>
      <c r="AV38" s="189"/>
      <c r="AW38" s="188"/>
      <c r="AX38" s="189"/>
      <c r="AY38" s="188"/>
      <c r="AZ38" s="188"/>
      <c r="BA38" s="188"/>
      <c r="BB38" s="188"/>
      <c r="BC38" s="188"/>
    </row>
    <row r="39" spans="1:55" s="112" customFormat="1" ht="7.5" customHeight="1">
      <c r="A39" s="45"/>
      <c r="B39" s="45" t="s">
        <v>289</v>
      </c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55"/>
      <c r="AJ39" s="195"/>
      <c r="AK39" s="188"/>
      <c r="AL39" s="195"/>
      <c r="AM39" s="188"/>
      <c r="AN39" s="195"/>
      <c r="AO39" s="188"/>
      <c r="AP39" s="195">
        <f>SUM(AP41:AP47)</f>
        <v>0</v>
      </c>
      <c r="AQ39" s="188"/>
      <c r="AR39" s="195"/>
      <c r="AS39" s="188"/>
      <c r="AT39" s="195">
        <f>SUM(AT41:AT47)</f>
        <v>0</v>
      </c>
      <c r="AU39" s="188"/>
      <c r="AV39" s="195">
        <f>SUM(AV41:AV47)</f>
        <v>0</v>
      </c>
      <c r="AW39" s="188"/>
      <c r="AX39" s="195">
        <f>SUM(AX41:AX47)</f>
        <v>0</v>
      </c>
      <c r="AY39" s="188"/>
      <c r="AZ39" s="195">
        <f>SUM(AZ41:AZ47)</f>
        <v>0</v>
      </c>
      <c r="BA39" s="188"/>
      <c r="BB39" s="195">
        <f>SUM(BB41:BB47)</f>
        <v>0</v>
      </c>
      <c r="BC39" s="188"/>
    </row>
    <row r="40" spans="1:55" s="112" customFormat="1" ht="7.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55"/>
      <c r="AJ40" s="189"/>
      <c r="AK40" s="188"/>
      <c r="AL40" s="188"/>
      <c r="AM40" s="188"/>
      <c r="AN40" s="188"/>
      <c r="AO40" s="188"/>
      <c r="AP40" s="189"/>
      <c r="AQ40" s="188"/>
      <c r="AR40" s="188"/>
      <c r="AS40" s="188"/>
      <c r="AT40" s="188"/>
      <c r="AU40" s="188"/>
      <c r="AV40" s="189"/>
      <c r="AW40" s="188"/>
      <c r="AX40" s="189"/>
      <c r="AY40" s="188"/>
      <c r="AZ40" s="188"/>
      <c r="BA40" s="188"/>
      <c r="BB40" s="188"/>
      <c r="BC40" s="188"/>
    </row>
    <row r="41" spans="1:55" s="112" customFormat="1" ht="7.5" customHeight="1">
      <c r="A41" s="45"/>
      <c r="B41" s="45"/>
      <c r="C41" s="32" t="s">
        <v>290</v>
      </c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55"/>
      <c r="AJ41" s="196"/>
      <c r="AK41" s="188"/>
      <c r="AL41" s="196"/>
      <c r="AM41" s="188"/>
      <c r="AN41" s="196"/>
      <c r="AO41" s="188"/>
      <c r="AP41" s="189"/>
      <c r="AQ41" s="188"/>
      <c r="AR41" s="188"/>
      <c r="AS41" s="188"/>
      <c r="AT41" s="188"/>
      <c r="AU41" s="188"/>
      <c r="AV41" s="189"/>
      <c r="AW41" s="188"/>
      <c r="AX41" s="189"/>
      <c r="AY41" s="188"/>
      <c r="AZ41" s="188"/>
      <c r="BA41" s="188"/>
      <c r="BB41" s="188">
        <f>AP41-AZ41</f>
        <v>0</v>
      </c>
      <c r="BC41" s="188"/>
    </row>
    <row r="42" spans="1:55" s="112" customFormat="1" ht="7.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55"/>
      <c r="AJ42" s="189"/>
      <c r="AK42" s="188"/>
      <c r="AL42" s="188"/>
      <c r="AM42" s="188"/>
      <c r="AN42" s="188"/>
      <c r="AO42" s="188"/>
      <c r="AP42" s="189"/>
      <c r="AQ42" s="188"/>
      <c r="AR42" s="188"/>
      <c r="AS42" s="188"/>
      <c r="AT42" s="188"/>
      <c r="AU42" s="188"/>
      <c r="AV42" s="189"/>
      <c r="AW42" s="188"/>
      <c r="AX42" s="189"/>
      <c r="AY42" s="188"/>
      <c r="AZ42" s="188"/>
      <c r="BA42" s="188"/>
      <c r="BB42" s="188"/>
      <c r="BC42" s="188"/>
    </row>
    <row r="43" spans="1:55" s="112" customFormat="1" ht="7.5" customHeight="1">
      <c r="A43" s="45"/>
      <c r="B43" s="45"/>
      <c r="C43" s="32" t="s">
        <v>291</v>
      </c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55"/>
      <c r="AJ43" s="196"/>
      <c r="AK43" s="188"/>
      <c r="AL43" s="196"/>
      <c r="AM43" s="188"/>
      <c r="AN43" s="196"/>
      <c r="AO43" s="188"/>
      <c r="AP43" s="189"/>
      <c r="AQ43" s="188"/>
      <c r="AR43" s="188"/>
      <c r="AS43" s="188"/>
      <c r="AT43" s="188"/>
      <c r="AU43" s="188"/>
      <c r="AV43" s="189"/>
      <c r="AW43" s="188"/>
      <c r="AX43" s="189"/>
      <c r="AY43" s="188"/>
      <c r="AZ43" s="188"/>
      <c r="BA43" s="188"/>
      <c r="BB43" s="188">
        <f>AP43-AZ43</f>
        <v>0</v>
      </c>
      <c r="BC43" s="188"/>
    </row>
    <row r="44" spans="1:55" s="112" customFormat="1" ht="7.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55"/>
      <c r="AJ44" s="189"/>
      <c r="AK44" s="188"/>
      <c r="AL44" s="188"/>
      <c r="AM44" s="188"/>
      <c r="AN44" s="188"/>
      <c r="AO44" s="188"/>
      <c r="AP44" s="189"/>
      <c r="AQ44" s="188"/>
      <c r="AR44" s="188"/>
      <c r="AS44" s="188"/>
      <c r="AT44" s="188"/>
      <c r="AU44" s="188"/>
      <c r="AV44" s="189"/>
      <c r="AW44" s="188"/>
      <c r="AX44" s="189"/>
      <c r="AY44" s="188"/>
      <c r="AZ44" s="188"/>
      <c r="BA44" s="188"/>
      <c r="BB44" s="188"/>
      <c r="BC44" s="188"/>
    </row>
    <row r="45" spans="1:55" s="112" customFormat="1" ht="7.5" customHeight="1">
      <c r="A45" s="45"/>
      <c r="B45" s="45"/>
      <c r="C45" s="32" t="s">
        <v>292</v>
      </c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55"/>
      <c r="AJ45" s="196"/>
      <c r="AK45" s="188"/>
      <c r="AL45" s="196"/>
      <c r="AM45" s="188"/>
      <c r="AN45" s="196"/>
      <c r="AO45" s="188"/>
      <c r="AP45" s="189"/>
      <c r="AQ45" s="188"/>
      <c r="AR45" s="188"/>
      <c r="AS45" s="188"/>
      <c r="AT45" s="188"/>
      <c r="AU45" s="188"/>
      <c r="AV45" s="189"/>
      <c r="AW45" s="188"/>
      <c r="AX45" s="189"/>
      <c r="AY45" s="188"/>
      <c r="AZ45" s="188"/>
      <c r="BA45" s="188"/>
      <c r="BB45" s="188">
        <f>AP45-AZ45</f>
        <v>0</v>
      </c>
      <c r="BC45" s="188"/>
    </row>
    <row r="46" spans="1:55" s="112" customFormat="1" ht="7.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55"/>
      <c r="AJ46" s="189"/>
      <c r="AK46" s="188"/>
      <c r="AL46" s="188"/>
      <c r="AM46" s="188"/>
      <c r="AN46" s="188"/>
      <c r="AO46" s="188"/>
      <c r="AP46" s="189"/>
      <c r="AQ46" s="188"/>
      <c r="AR46" s="188"/>
      <c r="AS46" s="188"/>
      <c r="AT46" s="188"/>
      <c r="AU46" s="188"/>
      <c r="AV46" s="189"/>
      <c r="AW46" s="188"/>
      <c r="AX46" s="189"/>
      <c r="AY46" s="188"/>
      <c r="AZ46" s="188"/>
      <c r="BA46" s="188"/>
      <c r="BB46" s="188"/>
      <c r="BC46" s="188"/>
    </row>
    <row r="47" spans="1:55" s="112" customFormat="1" ht="7.5" customHeight="1">
      <c r="A47" s="45"/>
      <c r="B47" s="45"/>
      <c r="C47" s="32" t="s">
        <v>293</v>
      </c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55"/>
      <c r="AJ47" s="196"/>
      <c r="AK47" s="188"/>
      <c r="AL47" s="196"/>
      <c r="AM47" s="188"/>
      <c r="AN47" s="196"/>
      <c r="AO47" s="188"/>
      <c r="AP47" s="189"/>
      <c r="AQ47" s="188"/>
      <c r="AR47" s="188"/>
      <c r="AS47" s="188"/>
      <c r="AT47" s="188"/>
      <c r="AU47" s="188"/>
      <c r="AV47" s="189"/>
      <c r="AW47" s="188"/>
      <c r="AX47" s="189"/>
      <c r="AY47" s="188"/>
      <c r="AZ47" s="188"/>
      <c r="BA47" s="188"/>
      <c r="BB47" s="188">
        <f>AP47-AZ47</f>
        <v>0</v>
      </c>
      <c r="BC47" s="188"/>
    </row>
    <row r="48" spans="1:55" s="112" customFormat="1" ht="7.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55"/>
      <c r="AJ48" s="189"/>
      <c r="AK48" s="188"/>
      <c r="AL48" s="188"/>
      <c r="AM48" s="188"/>
      <c r="AN48" s="188"/>
      <c r="AO48" s="188"/>
      <c r="AP48" s="189"/>
      <c r="AQ48" s="188"/>
      <c r="AR48" s="188"/>
      <c r="AS48" s="188"/>
      <c r="AT48" s="188"/>
      <c r="AU48" s="188"/>
      <c r="AV48" s="189"/>
      <c r="AW48" s="188"/>
      <c r="AX48" s="189"/>
      <c r="AY48" s="188"/>
      <c r="AZ48" s="188"/>
      <c r="BA48" s="188"/>
      <c r="BB48" s="188"/>
      <c r="BC48" s="188"/>
    </row>
    <row r="49" spans="1:55" s="112" customFormat="1" ht="7.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55"/>
      <c r="AJ49" s="189"/>
      <c r="AK49" s="188"/>
      <c r="AL49" s="188"/>
      <c r="AM49" s="188"/>
      <c r="AN49" s="188"/>
      <c r="AO49" s="188"/>
      <c r="AP49" s="189"/>
      <c r="AQ49" s="188"/>
      <c r="AR49" s="188"/>
      <c r="AS49" s="188"/>
      <c r="AT49" s="188"/>
      <c r="AU49" s="188"/>
      <c r="AV49" s="189"/>
      <c r="AW49" s="188"/>
      <c r="AX49" s="189"/>
      <c r="AY49" s="188"/>
      <c r="AZ49" s="188"/>
      <c r="BA49" s="188"/>
      <c r="BB49" s="188"/>
      <c r="BC49" s="188"/>
    </row>
    <row r="50" spans="1:55" s="112" customFormat="1" ht="7.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55"/>
      <c r="AJ50" s="189"/>
      <c r="AK50" s="188"/>
      <c r="AL50" s="188"/>
      <c r="AM50" s="188"/>
      <c r="AN50" s="188"/>
      <c r="AO50" s="188"/>
      <c r="AP50" s="189"/>
      <c r="AQ50" s="188"/>
      <c r="AR50" s="188"/>
      <c r="AS50" s="188"/>
      <c r="AT50" s="188"/>
      <c r="AU50" s="188"/>
      <c r="AV50" s="189"/>
      <c r="AW50" s="188"/>
      <c r="AX50" s="189"/>
      <c r="AY50" s="188"/>
      <c r="AZ50" s="188"/>
      <c r="BA50" s="188"/>
      <c r="BB50" s="188"/>
      <c r="BC50" s="188"/>
    </row>
    <row r="51" spans="1:55" s="112" customFormat="1" ht="7.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55"/>
      <c r="AJ51" s="189"/>
      <c r="AK51" s="188"/>
      <c r="AL51" s="188"/>
      <c r="AM51" s="188"/>
      <c r="AN51" s="188"/>
      <c r="AO51" s="188"/>
      <c r="AP51" s="189"/>
      <c r="AQ51" s="188"/>
      <c r="AR51" s="188"/>
      <c r="AS51" s="188"/>
      <c r="AT51" s="188"/>
      <c r="AU51" s="188"/>
      <c r="AV51" s="189"/>
      <c r="AW51" s="188"/>
      <c r="AX51" s="189"/>
      <c r="AY51" s="188"/>
      <c r="AZ51" s="188"/>
      <c r="BA51" s="188"/>
      <c r="BB51" s="188"/>
      <c r="BC51" s="188"/>
    </row>
    <row r="52" spans="1:55" s="112" customFormat="1" ht="7.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55"/>
      <c r="AJ52" s="189"/>
      <c r="AK52" s="188"/>
      <c r="AL52" s="188"/>
      <c r="AM52" s="188"/>
      <c r="AN52" s="188"/>
      <c r="AO52" s="188"/>
      <c r="AP52" s="189"/>
      <c r="AQ52" s="188"/>
      <c r="AR52" s="188"/>
      <c r="AS52" s="188"/>
      <c r="AT52" s="188"/>
      <c r="AU52" s="188"/>
      <c r="AV52" s="189"/>
      <c r="AW52" s="188"/>
      <c r="AX52" s="189"/>
      <c r="AY52" s="188"/>
      <c r="AZ52" s="188"/>
      <c r="BA52" s="188"/>
      <c r="BB52" s="188"/>
      <c r="BC52" s="188"/>
    </row>
    <row r="53" spans="1:55" s="112" customFormat="1" ht="7.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55"/>
      <c r="AJ53" s="189"/>
      <c r="AK53" s="188"/>
      <c r="AL53" s="188"/>
      <c r="AM53" s="188"/>
      <c r="AN53" s="188"/>
      <c r="AO53" s="188"/>
      <c r="AP53" s="189"/>
      <c r="AQ53" s="188"/>
      <c r="AR53" s="188"/>
      <c r="AS53" s="188"/>
      <c r="AT53" s="188"/>
      <c r="AU53" s="188"/>
      <c r="AV53" s="189"/>
      <c r="AW53" s="188"/>
      <c r="AX53" s="189"/>
      <c r="AY53" s="188"/>
      <c r="AZ53" s="188"/>
      <c r="BA53" s="188"/>
      <c r="BB53" s="188"/>
      <c r="BC53" s="188"/>
    </row>
    <row r="54" spans="1:55" s="112" customFormat="1" ht="7.5" customHeight="1">
      <c r="A54" s="45"/>
      <c r="B54" s="45" t="s">
        <v>379</v>
      </c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55"/>
      <c r="AJ54" s="195"/>
      <c r="AK54" s="188"/>
      <c r="AL54" s="195"/>
      <c r="AM54" s="188"/>
      <c r="AN54" s="195"/>
      <c r="AO54" s="188"/>
      <c r="AP54" s="195">
        <f>+AP24+AP39</f>
        <v>0</v>
      </c>
      <c r="AQ54" s="188"/>
      <c r="AR54" s="195"/>
      <c r="AS54" s="188"/>
      <c r="AT54" s="195">
        <f>+AT24+AT39</f>
        <v>0</v>
      </c>
      <c r="AU54" s="188"/>
      <c r="AV54" s="195">
        <f>+AV24+AV39</f>
        <v>0</v>
      </c>
      <c r="AW54" s="188"/>
      <c r="AX54" s="195">
        <f>+AX24+AX39</f>
        <v>0</v>
      </c>
      <c r="AY54" s="188"/>
      <c r="AZ54" s="195">
        <f>+AZ24+AZ39</f>
        <v>0</v>
      </c>
      <c r="BA54" s="188"/>
      <c r="BB54" s="195">
        <f>+BB24+BB39</f>
        <v>0</v>
      </c>
      <c r="BC54" s="188"/>
    </row>
    <row r="55" spans="1:55" s="112" customFormat="1" ht="7.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55"/>
      <c r="AJ55" s="171"/>
      <c r="AK55" s="55"/>
      <c r="AL55" s="55"/>
      <c r="AM55" s="55"/>
      <c r="AN55" s="55"/>
      <c r="AO55" s="55"/>
      <c r="AP55" s="171"/>
      <c r="AQ55" s="55"/>
      <c r="AR55" s="55"/>
      <c r="AS55" s="55"/>
      <c r="AT55" s="55"/>
      <c r="AU55" s="55"/>
      <c r="AV55" s="171"/>
      <c r="AW55" s="55"/>
      <c r="AX55" s="171"/>
      <c r="AY55" s="55"/>
      <c r="AZ55" s="55"/>
      <c r="BA55" s="55"/>
      <c r="BB55" s="55"/>
      <c r="BC55" s="55"/>
    </row>
    <row r="56" spans="1:55" s="112" customFormat="1" ht="7.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170"/>
      <c r="AK56" s="170"/>
      <c r="AL56" s="153"/>
      <c r="AM56" s="153"/>
      <c r="AN56" s="153"/>
      <c r="AO56" s="170"/>
      <c r="AP56" s="170"/>
      <c r="AQ56" s="170"/>
      <c r="AR56" s="153"/>
      <c r="AS56" s="153"/>
      <c r="AT56" s="153"/>
      <c r="AU56" s="153"/>
      <c r="AV56" s="170"/>
      <c r="AW56" s="170"/>
      <c r="AX56" s="170"/>
      <c r="AY56" s="170"/>
      <c r="AZ56" s="153"/>
      <c r="BA56" s="153"/>
      <c r="BB56" s="153"/>
      <c r="BC56" s="153"/>
    </row>
    <row r="57" spans="1:55" s="112" customFormat="1" ht="7.5" customHeight="1"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</row>
    <row r="58" spans="1:55" s="112" customFormat="1" ht="7.5" customHeight="1">
      <c r="A58" s="226" t="s">
        <v>492</v>
      </c>
      <c r="B58" s="32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</row>
    <row r="59" spans="1:55" s="112" customFormat="1" ht="7.5" customHeight="1"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</row>
    <row r="60" spans="1:55" s="112" customFormat="1" ht="7.5" customHeight="1"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</row>
    <row r="61" spans="1:55" s="112" customFormat="1" ht="7.5" customHeight="1"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</row>
    <row r="62" spans="1:55" s="112" customFormat="1" ht="7.5" customHeight="1"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</row>
    <row r="63" spans="1:55" s="112" customFormat="1" ht="7.5" customHeight="1"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</row>
    <row r="64" spans="1:55" s="112" customFormat="1" ht="7.5" customHeight="1"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</row>
    <row r="65" spans="1:55" s="112" customFormat="1" ht="7.5" customHeight="1">
      <c r="A65" s="85"/>
      <c r="B65" s="179"/>
      <c r="C65" s="179"/>
      <c r="D65" s="179"/>
      <c r="E65" s="179"/>
      <c r="F65" s="179"/>
      <c r="G65" s="179"/>
      <c r="H65" s="179"/>
      <c r="I65" s="179"/>
      <c r="J65" s="179"/>
      <c r="K65" s="179"/>
      <c r="L65" s="179"/>
      <c r="M65" s="179"/>
      <c r="N65" s="179"/>
      <c r="O65" s="179"/>
      <c r="P65" s="179"/>
      <c r="Q65" s="179"/>
      <c r="R65" s="179"/>
      <c r="S65" s="179"/>
      <c r="T65" s="179"/>
      <c r="U65" s="179"/>
      <c r="V65" s="179"/>
      <c r="W65" s="179"/>
      <c r="X65" s="179"/>
      <c r="Y65" s="179"/>
      <c r="Z65" s="179"/>
      <c r="AA65" s="179"/>
      <c r="AB65" s="179"/>
      <c r="AC65" s="179"/>
      <c r="AD65" s="179"/>
      <c r="AE65" s="179"/>
      <c r="AF65" s="179"/>
      <c r="AG65" s="179"/>
      <c r="AH65" s="179"/>
      <c r="AI65" s="179"/>
      <c r="AJ65" s="179"/>
      <c r="AK65" s="179"/>
      <c r="AL65" s="179"/>
      <c r="AM65" s="179"/>
      <c r="AN65" s="179"/>
      <c r="AO65" s="179"/>
      <c r="AP65" s="179"/>
      <c r="AQ65" s="179"/>
      <c r="AR65" s="179"/>
      <c r="AS65" s="179"/>
      <c r="AT65" s="179"/>
      <c r="AU65" s="179"/>
      <c r="AV65" s="179"/>
      <c r="AW65" s="179"/>
      <c r="AX65" s="179"/>
      <c r="AY65" s="179"/>
      <c r="AZ65" s="179"/>
      <c r="BA65" s="179"/>
      <c r="BB65" s="179"/>
      <c r="BC65" s="179"/>
    </row>
    <row r="66" spans="1:55" s="112" customFormat="1" ht="7.5" customHeight="1">
      <c r="A66" s="110"/>
      <c r="B66" s="179"/>
      <c r="C66" s="179"/>
      <c r="D66" s="179"/>
      <c r="E66" s="179"/>
      <c r="F66" s="179"/>
      <c r="G66" s="179"/>
      <c r="H66" s="179"/>
      <c r="I66" s="179"/>
      <c r="J66" s="179"/>
      <c r="K66" s="179"/>
      <c r="L66" s="179"/>
      <c r="M66" s="179"/>
      <c r="N66" s="179"/>
      <c r="O66" s="179"/>
      <c r="P66" s="179"/>
      <c r="Q66" s="179"/>
      <c r="R66" s="179"/>
      <c r="S66" s="179"/>
      <c r="T66" s="179"/>
      <c r="U66" s="179"/>
      <c r="V66" s="179"/>
      <c r="W66" s="179"/>
      <c r="X66" s="179"/>
      <c r="Y66" s="179"/>
      <c r="Z66" s="179"/>
      <c r="AA66" s="179"/>
      <c r="AB66" s="179"/>
      <c r="AC66" s="179"/>
      <c r="AD66" s="179"/>
      <c r="AE66" s="179"/>
      <c r="AF66" s="179"/>
      <c r="AG66" s="179"/>
      <c r="AH66" s="179"/>
      <c r="AI66" s="179"/>
      <c r="AJ66" s="179"/>
      <c r="AK66" s="179"/>
      <c r="AL66" s="179"/>
      <c r="AM66" s="179"/>
      <c r="AN66" s="179"/>
      <c r="AO66" s="179"/>
      <c r="AP66" s="179"/>
      <c r="AQ66" s="179"/>
      <c r="AR66" s="179"/>
      <c r="AS66" s="179"/>
      <c r="AT66" s="179"/>
      <c r="AU66" s="179"/>
      <c r="AV66" s="179"/>
      <c r="AW66" s="179"/>
      <c r="AX66" s="179"/>
      <c r="AY66" s="179"/>
      <c r="AZ66" s="179"/>
      <c r="BA66" s="179"/>
      <c r="BB66" s="179"/>
      <c r="BC66" s="179"/>
    </row>
    <row r="67" spans="1:55" s="112" customFormat="1" ht="7.5" customHeight="1"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</row>
    <row r="68" spans="1:55" s="112" customFormat="1" ht="7.5" customHeight="1">
      <c r="A68" s="74" t="s">
        <v>445</v>
      </c>
      <c r="B68" s="179"/>
      <c r="C68" s="179"/>
      <c r="D68" s="179"/>
      <c r="E68" s="179"/>
      <c r="F68" s="179"/>
      <c r="G68" s="179"/>
      <c r="H68" s="179"/>
      <c r="I68" s="179"/>
      <c r="J68" s="179"/>
      <c r="K68" s="179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79"/>
      <c r="W68" s="179"/>
      <c r="X68" s="179"/>
      <c r="Y68" s="179"/>
      <c r="Z68" s="179"/>
      <c r="AA68" s="179"/>
      <c r="AB68" s="179"/>
      <c r="AC68" s="179"/>
      <c r="AD68" s="179"/>
      <c r="AE68" s="179"/>
      <c r="AF68" s="179"/>
      <c r="AG68" s="179"/>
      <c r="AH68" s="179"/>
      <c r="AI68" s="179"/>
      <c r="AJ68" s="179"/>
      <c r="AK68" s="179"/>
      <c r="AL68" s="179"/>
      <c r="AM68" s="179"/>
      <c r="AN68" s="179"/>
      <c r="AO68" s="179"/>
      <c r="AP68" s="179"/>
      <c r="AQ68" s="179"/>
      <c r="AR68" s="179"/>
      <c r="AS68" s="179"/>
      <c r="AT68" s="179"/>
      <c r="AU68" s="179"/>
      <c r="AV68" s="179"/>
      <c r="AW68" s="179"/>
      <c r="AX68" s="179"/>
      <c r="AY68" s="179"/>
      <c r="AZ68" s="179"/>
      <c r="BA68" s="179"/>
      <c r="BB68" s="179"/>
      <c r="BC68" s="179"/>
    </row>
    <row r="69" spans="1:55" s="112" customFormat="1" ht="7.5" customHeight="1"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  <c r="AO69" s="113"/>
      <c r="AP69" s="113"/>
      <c r="AQ69" s="113"/>
      <c r="AR69" s="113"/>
      <c r="AS69" s="113"/>
      <c r="AT69" s="113"/>
      <c r="AU69" s="113"/>
      <c r="AV69" s="113"/>
      <c r="AW69" s="113"/>
      <c r="AX69" s="113"/>
      <c r="AY69" s="113"/>
      <c r="AZ69" s="113"/>
      <c r="BA69" s="113"/>
      <c r="BB69" s="113"/>
      <c r="BC69" s="113"/>
    </row>
    <row r="70" spans="1:55" s="112" customFormat="1" ht="11.1" customHeight="1"/>
    <row r="71" spans="1:55" s="112" customFormat="1" ht="11.1" customHeight="1"/>
    <row r="72" spans="1:55" s="112" customFormat="1" ht="11.1" customHeight="1"/>
    <row r="73" spans="1:55" s="112" customFormat="1" ht="11.1" customHeight="1"/>
    <row r="74" spans="1:55" s="112" customFormat="1" ht="11.1" customHeight="1"/>
    <row r="75" spans="1:55" s="112" customFormat="1" ht="11.1" customHeight="1"/>
    <row r="76" spans="1:55" s="112" customFormat="1" ht="11.1" customHeight="1"/>
    <row r="77" spans="1:55" s="112" customFormat="1" ht="11.1" customHeight="1"/>
    <row r="78" spans="1:55" s="112" customFormat="1" ht="11.1" customHeight="1"/>
    <row r="79" spans="1:55" s="112" customFormat="1" ht="11.1" customHeight="1"/>
    <row r="80" spans="1:55" s="112" customFormat="1" ht="11.1" customHeight="1"/>
    <row r="81" s="112" customFormat="1" ht="11.1" customHeight="1"/>
    <row r="82" s="112" customFormat="1" ht="11.1" customHeight="1"/>
    <row r="83" s="112" customFormat="1" ht="11.1" customHeight="1"/>
    <row r="84" s="112" customFormat="1" ht="11.1" customHeight="1"/>
    <row r="85" s="112" customFormat="1" ht="11.1" customHeight="1"/>
    <row r="86" s="112" customFormat="1" ht="11.1" customHeight="1"/>
    <row r="87" s="112" customFormat="1" ht="11.1" customHeight="1"/>
    <row r="88" s="112" customFormat="1" ht="11.1" customHeight="1"/>
    <row r="89" s="112" customFormat="1" ht="11.1" customHeight="1"/>
    <row r="90" s="112" customFormat="1" ht="11.1" customHeight="1"/>
    <row r="91" s="112" customFormat="1" ht="11.1" customHeight="1"/>
    <row r="92" s="112" customFormat="1" ht="11.1" customHeight="1"/>
    <row r="93" s="112" customFormat="1" ht="11.1" customHeight="1"/>
    <row r="94" s="112" customFormat="1" ht="11.1" customHeight="1"/>
    <row r="95" s="112" customFormat="1" ht="11.1" customHeight="1"/>
    <row r="96" s="112" customFormat="1" ht="11.1" customHeight="1"/>
    <row r="97" s="112" customFormat="1" ht="11.1" customHeight="1"/>
    <row r="98" s="112" customFormat="1" ht="11.1" customHeight="1"/>
    <row r="99" s="112" customFormat="1" ht="11.1" customHeight="1"/>
    <row r="100" s="112" customFormat="1" ht="11.1" customHeight="1"/>
    <row r="101" s="112" customFormat="1" ht="11.1" customHeight="1"/>
    <row r="102" s="112" customFormat="1" ht="11.1" customHeight="1"/>
    <row r="103" s="112" customFormat="1" ht="11.1" customHeight="1"/>
    <row r="104" s="112" customFormat="1" ht="11.1" customHeight="1"/>
    <row r="105" s="112" customFormat="1" ht="11.1" customHeight="1"/>
    <row r="106" s="112" customFormat="1" ht="11.1" customHeight="1"/>
    <row r="107" s="112" customFormat="1" ht="11.25"/>
    <row r="108" s="112" customFormat="1" ht="11.25"/>
    <row r="109" s="112" customFormat="1" ht="11.25"/>
    <row r="110" s="112" customFormat="1" ht="11.25"/>
    <row r="111" s="112" customFormat="1" ht="11.25"/>
    <row r="112" s="112" customFormat="1" ht="11.25"/>
    <row r="113" s="112" customFormat="1" ht="11.25"/>
    <row r="114" s="112" customFormat="1" ht="11.25"/>
    <row r="115" s="112" customFormat="1" ht="11.25"/>
    <row r="116" s="112" customFormat="1" ht="11.25"/>
    <row r="117" s="112" customFormat="1" ht="11.25"/>
    <row r="118" s="112" customFormat="1" ht="11.25"/>
    <row r="119" s="112" customFormat="1" ht="11.25"/>
    <row r="120" s="112" customFormat="1" ht="11.25"/>
    <row r="121" s="112" customFormat="1" ht="11.25"/>
    <row r="122" s="112" customFormat="1" ht="11.25"/>
    <row r="123" s="112" customFormat="1" ht="11.25"/>
    <row r="124" s="112" customFormat="1" ht="11.25"/>
    <row r="125" s="112" customFormat="1" ht="11.25"/>
    <row r="126" s="112" customFormat="1" ht="11.25"/>
    <row r="127" s="112" customFormat="1" ht="11.25"/>
    <row r="128" s="112" customFormat="1" ht="11.25"/>
    <row r="129" s="112" customFormat="1" ht="11.25"/>
    <row r="130" s="112" customFormat="1" ht="11.25"/>
    <row r="131" s="112" customFormat="1" ht="11.25"/>
    <row r="132" s="112" customFormat="1" ht="11.25"/>
    <row r="133" s="112" customFormat="1" ht="11.25"/>
    <row r="134" s="112" customFormat="1" ht="11.25"/>
    <row r="135" s="112" customFormat="1" ht="11.25"/>
    <row r="136" s="112" customFormat="1" ht="11.25"/>
    <row r="137" s="112" customFormat="1" ht="11.25"/>
    <row r="138" s="112" customFormat="1" ht="11.25"/>
    <row r="139" s="112" customFormat="1" ht="11.25"/>
    <row r="140" s="112" customFormat="1" ht="11.25"/>
    <row r="141" s="112" customFormat="1" ht="11.25"/>
    <row r="142" s="112" customFormat="1" ht="11.25"/>
    <row r="143" s="112" customFormat="1" ht="11.25"/>
    <row r="144" s="112" customFormat="1" ht="11.25"/>
    <row r="145" s="112" customFormat="1" ht="11.25"/>
    <row r="146" s="112" customFormat="1" ht="11.25"/>
    <row r="147" s="112" customFormat="1" ht="11.25"/>
    <row r="148" s="112" customFormat="1" ht="11.25"/>
    <row r="149" s="112" customFormat="1" ht="11.25"/>
    <row r="150" s="112" customFormat="1" ht="11.25"/>
    <row r="151" s="112" customFormat="1" ht="11.25"/>
    <row r="152" s="112" customFormat="1" ht="11.25"/>
    <row r="153" s="112" customFormat="1" ht="11.25"/>
    <row r="154" s="112" customFormat="1" ht="11.25"/>
    <row r="155" s="112" customFormat="1" ht="11.25"/>
    <row r="156" s="112" customFormat="1" ht="11.25"/>
    <row r="157" s="112" customFormat="1" ht="11.25"/>
    <row r="158" s="112" customFormat="1" ht="11.25"/>
    <row r="159" s="112" customFormat="1" ht="11.25"/>
    <row r="160" s="112" customFormat="1" ht="11.25"/>
    <row r="161" s="112" customFormat="1" ht="11.25"/>
    <row r="162" s="112" customFormat="1" ht="11.25"/>
    <row r="163" s="112" customFormat="1" ht="11.25"/>
    <row r="164" s="112" customFormat="1" ht="11.25"/>
    <row r="165" s="112" customFormat="1" ht="11.25"/>
    <row r="166" s="112" customFormat="1" ht="11.25"/>
    <row r="167" s="112" customFormat="1" ht="11.25"/>
    <row r="168" s="112" customFormat="1" ht="11.25"/>
    <row r="169" s="112" customFormat="1" ht="11.25"/>
    <row r="170" s="112" customFormat="1" ht="11.25"/>
    <row r="171" s="112" customFormat="1" ht="11.25"/>
    <row r="172" s="112" customFormat="1" ht="11.25"/>
    <row r="173" s="112" customFormat="1" ht="11.25"/>
    <row r="174" s="112" customFormat="1" ht="11.25"/>
    <row r="175" s="112" customFormat="1" ht="11.25"/>
    <row r="176" s="112" customFormat="1" ht="11.25"/>
    <row r="177" s="112" customFormat="1" ht="11.25"/>
    <row r="178" s="112" customFormat="1" ht="11.25"/>
    <row r="179" s="112" customFormat="1" ht="11.25"/>
    <row r="180" s="112" customFormat="1" ht="11.25"/>
    <row r="181" s="112" customFormat="1" ht="11.25"/>
    <row r="182" s="112" customFormat="1" ht="11.25"/>
    <row r="183" s="112" customFormat="1" ht="11.25"/>
    <row r="184" s="112" customFormat="1" ht="11.25"/>
    <row r="185" s="112" customFormat="1" ht="11.25"/>
    <row r="186" s="112" customFormat="1" ht="11.25"/>
    <row r="187" s="112" customFormat="1" ht="11.25"/>
    <row r="188" s="112" customFormat="1" ht="11.25"/>
    <row r="189" s="112" customFormat="1" ht="11.25"/>
    <row r="190" s="112" customFormat="1" ht="11.25"/>
    <row r="191" s="112" customFormat="1" ht="11.25"/>
    <row r="192" s="112" customFormat="1" ht="11.25"/>
    <row r="193" s="112" customFormat="1" ht="11.25"/>
    <row r="194" s="112" customFormat="1" ht="11.25"/>
    <row r="195" s="112" customFormat="1" ht="11.25"/>
    <row r="196" s="112" customFormat="1" ht="11.25"/>
    <row r="197" s="112" customFormat="1" ht="11.25"/>
    <row r="198" s="112" customFormat="1" ht="11.25"/>
    <row r="199" s="112" customFormat="1" ht="11.25"/>
    <row r="200" s="112" customFormat="1" ht="11.25"/>
    <row r="201" s="112" customFormat="1" ht="11.25"/>
    <row r="202" s="112" customFormat="1" ht="11.25"/>
    <row r="203" s="112" customFormat="1" ht="11.25"/>
    <row r="204" s="112" customFormat="1" ht="11.25"/>
    <row r="205" s="112" customFormat="1" ht="11.25"/>
    <row r="206" s="112" customFormat="1" ht="11.25"/>
    <row r="207" s="112" customFormat="1" ht="11.25"/>
    <row r="208" s="112" customFormat="1" ht="11.25"/>
    <row r="209" s="112" customFormat="1" ht="11.25"/>
    <row r="210" s="112" customFormat="1" ht="11.25"/>
    <row r="211" s="112" customFormat="1" ht="11.25"/>
    <row r="212" s="112" customFormat="1" ht="11.25"/>
    <row r="213" s="112" customFormat="1" ht="11.25"/>
    <row r="214" s="112" customFormat="1" ht="11.25"/>
    <row r="215" s="112" customFormat="1" ht="11.25"/>
    <row r="216" s="112" customFormat="1" ht="11.25"/>
    <row r="217" s="112" customFormat="1" ht="11.25"/>
    <row r="218" s="112" customFormat="1" ht="11.25"/>
    <row r="219" s="112" customFormat="1" ht="11.25"/>
    <row r="220" s="112" customFormat="1" ht="11.25"/>
    <row r="221" s="112" customFormat="1" ht="11.25"/>
    <row r="222" s="112" customFormat="1" ht="11.25"/>
    <row r="223" s="112" customFormat="1" ht="11.25"/>
    <row r="224" s="112" customFormat="1" ht="11.25"/>
    <row r="225" s="112" customFormat="1" ht="11.25"/>
    <row r="226" s="112" customFormat="1" ht="11.25"/>
    <row r="227" s="112" customFormat="1" ht="11.25"/>
    <row r="228" s="112" customFormat="1" ht="11.25"/>
    <row r="229" s="112" customFormat="1" ht="11.25"/>
    <row r="230" s="112" customFormat="1" ht="11.25"/>
    <row r="231" s="112" customFormat="1" ht="11.25"/>
    <row r="232" s="112" customFormat="1" ht="11.25"/>
    <row r="233" s="112" customFormat="1" ht="11.25"/>
    <row r="234" s="112" customFormat="1" ht="11.25"/>
    <row r="235" s="112" customFormat="1" ht="11.25"/>
    <row r="236" s="112" customFormat="1" ht="11.25"/>
    <row r="237" s="112" customFormat="1" ht="11.25"/>
    <row r="238" s="112" customFormat="1" ht="11.25"/>
    <row r="239" s="112" customFormat="1" ht="11.25"/>
    <row r="240" s="112" customFormat="1" ht="11.25"/>
    <row r="241" s="112" customFormat="1" ht="11.25"/>
    <row r="242" s="112" customFormat="1" ht="11.25"/>
    <row r="243" s="112" customFormat="1" ht="11.25"/>
    <row r="244" s="112" customFormat="1" ht="11.25"/>
    <row r="245" s="112" customFormat="1" ht="11.25"/>
    <row r="246" s="112" customFormat="1" ht="11.25"/>
    <row r="247" s="112" customFormat="1" ht="11.25"/>
    <row r="248" s="112" customFormat="1" ht="11.25"/>
    <row r="249" s="112" customFormat="1" ht="11.25"/>
    <row r="250" s="112" customFormat="1" ht="11.25"/>
    <row r="251" s="112" customFormat="1" ht="11.25"/>
    <row r="252" s="112" customFormat="1" ht="11.25"/>
    <row r="253" s="112" customFormat="1" ht="11.25"/>
    <row r="254" s="112" customFormat="1" ht="11.25"/>
    <row r="255" s="112" customFormat="1" ht="11.25"/>
    <row r="256" s="112" customFormat="1" ht="11.25"/>
    <row r="257" s="112" customFormat="1" ht="11.25"/>
    <row r="258" s="112" customFormat="1" ht="11.25"/>
    <row r="259" s="112" customFormat="1" ht="11.25"/>
    <row r="260" s="112" customFormat="1" ht="11.25"/>
    <row r="261" s="112" customFormat="1" ht="11.25"/>
    <row r="262" s="112" customFormat="1" ht="11.25"/>
    <row r="263" s="112" customFormat="1" ht="11.25"/>
    <row r="264" s="112" customFormat="1" ht="11.25"/>
    <row r="265" s="112" customFormat="1" ht="11.25"/>
    <row r="266" s="112" customFormat="1" ht="11.25"/>
    <row r="267" s="112" customFormat="1" ht="11.25"/>
    <row r="268" s="112" customFormat="1" ht="11.25"/>
    <row r="269" s="112" customFormat="1" ht="11.25"/>
    <row r="270" s="112" customFormat="1" ht="11.25"/>
    <row r="271" s="112" customFormat="1" ht="11.25"/>
    <row r="272" s="112" customFormat="1" ht="11.25"/>
    <row r="273" s="112" customFormat="1" ht="11.25"/>
    <row r="274" s="112" customFormat="1" ht="11.25"/>
    <row r="275" s="112" customFormat="1" ht="11.25"/>
    <row r="276" s="112" customFormat="1" ht="11.25"/>
    <row r="277" s="112" customFormat="1" ht="11.25"/>
    <row r="278" s="112" customFormat="1" ht="11.25"/>
    <row r="279" s="112" customFormat="1" ht="11.25"/>
    <row r="280" s="112" customFormat="1" ht="11.25"/>
    <row r="281" s="112" customFormat="1" ht="11.25"/>
    <row r="282" s="112" customFormat="1" ht="11.25"/>
    <row r="283" s="112" customFormat="1" ht="11.25"/>
    <row r="284" s="112" customFormat="1" ht="11.25"/>
    <row r="285" s="112" customFormat="1" ht="11.25"/>
    <row r="286" s="112" customFormat="1" ht="11.25"/>
    <row r="287" s="112" customFormat="1" ht="11.25"/>
    <row r="288" s="112" customFormat="1" ht="11.25"/>
    <row r="289" s="112" customFormat="1" ht="11.25"/>
    <row r="290" s="112" customFormat="1" ht="11.25"/>
    <row r="291" s="112" customFormat="1" ht="11.25"/>
    <row r="292" s="112" customFormat="1" ht="11.25"/>
    <row r="293" s="112" customFormat="1" ht="11.25"/>
    <row r="294" s="112" customFormat="1" ht="11.25"/>
    <row r="295" s="112" customFormat="1" ht="11.25"/>
    <row r="296" s="112" customFormat="1" ht="11.25"/>
    <row r="297" s="112" customFormat="1" ht="11.25"/>
    <row r="298" s="112" customFormat="1" ht="11.25"/>
    <row r="299" s="112" customFormat="1" ht="11.25"/>
    <row r="300" s="112" customFormat="1" ht="11.25"/>
    <row r="301" s="112" customFormat="1" ht="11.25"/>
    <row r="302" s="112" customFormat="1" ht="11.25"/>
    <row r="303" s="112" customFormat="1" ht="11.25"/>
    <row r="304" s="112" customFormat="1" ht="11.25"/>
    <row r="305" s="112" customFormat="1" ht="11.25"/>
    <row r="306" s="112" customFormat="1" ht="11.25"/>
    <row r="307" s="112" customFormat="1" ht="11.25"/>
    <row r="308" s="112" customFormat="1" ht="11.25"/>
    <row r="309" s="112" customFormat="1" ht="11.25"/>
    <row r="310" s="112" customFormat="1" ht="11.25"/>
    <row r="311" s="112" customFormat="1" ht="11.25"/>
    <row r="312" s="112" customFormat="1" ht="11.25"/>
    <row r="313" s="112" customFormat="1" ht="11.25"/>
    <row r="314" s="112" customFormat="1" ht="11.25"/>
    <row r="315" s="112" customFormat="1" ht="11.25"/>
    <row r="316" s="112" customFormat="1" ht="11.25"/>
    <row r="317" s="112" customFormat="1" ht="11.25"/>
    <row r="318" s="112" customFormat="1" ht="11.25"/>
    <row r="319" s="112" customFormat="1" ht="11.25"/>
    <row r="320" s="112" customFormat="1" ht="11.25"/>
    <row r="321" s="112" customFormat="1" ht="11.25"/>
    <row r="322" s="112" customFormat="1" ht="11.25"/>
    <row r="323" s="112" customFormat="1" ht="11.25"/>
    <row r="324" s="112" customFormat="1" ht="11.25"/>
    <row r="325" s="112" customFormat="1" ht="11.25"/>
    <row r="326" s="112" customFormat="1" ht="11.25"/>
    <row r="327" s="112" customFormat="1" ht="11.25"/>
    <row r="328" s="112" customFormat="1" ht="11.25"/>
    <row r="329" s="112" customFormat="1" ht="11.25"/>
    <row r="330" s="112" customFormat="1" ht="11.25"/>
    <row r="331" s="112" customFormat="1" ht="11.25"/>
    <row r="332" s="112" customFormat="1" ht="11.25"/>
    <row r="333" s="112" customFormat="1" ht="11.25"/>
    <row r="334" s="112" customFormat="1" ht="11.25"/>
    <row r="335" s="112" customFormat="1" ht="11.25"/>
    <row r="336" s="112" customFormat="1" ht="11.25"/>
    <row r="337" s="112" customFormat="1" ht="11.25"/>
    <row r="338" s="112" customFormat="1" ht="11.25"/>
    <row r="339" s="112" customFormat="1" ht="11.25"/>
    <row r="340" s="112" customFormat="1" ht="11.25"/>
    <row r="341" s="112" customFormat="1" ht="11.25"/>
    <row r="342" s="112" customFormat="1" ht="11.25"/>
    <row r="343" s="112" customFormat="1" ht="11.25"/>
    <row r="344" s="112" customFormat="1" ht="11.25"/>
    <row r="345" s="112" customFormat="1" ht="11.25"/>
    <row r="346" s="112" customFormat="1" ht="11.25"/>
    <row r="347" s="112" customFormat="1" ht="11.25"/>
    <row r="348" s="112" customFormat="1" ht="11.25"/>
    <row r="349" s="112" customFormat="1" ht="11.25"/>
    <row r="350" s="112" customFormat="1" ht="11.25"/>
    <row r="351" s="112" customFormat="1" ht="11.25"/>
    <row r="352" s="112" customFormat="1" ht="11.25"/>
    <row r="353" s="112" customFormat="1" ht="11.25"/>
    <row r="354" s="112" customFormat="1" ht="11.25"/>
    <row r="355" s="112" customFormat="1" ht="11.25"/>
    <row r="356" s="112" customFormat="1" ht="11.25"/>
    <row r="357" s="112" customFormat="1" ht="11.25"/>
    <row r="358" s="112" customFormat="1" ht="11.25"/>
    <row r="359" s="112" customFormat="1" ht="11.25"/>
    <row r="360" s="112" customFormat="1" ht="11.25"/>
    <row r="361" s="112" customFormat="1" ht="11.25"/>
    <row r="362" s="112" customFormat="1" ht="11.25"/>
    <row r="363" s="112" customFormat="1" ht="11.25"/>
    <row r="364" s="112" customFormat="1" ht="11.25"/>
    <row r="365" s="112" customFormat="1" ht="11.25"/>
    <row r="366" s="112" customFormat="1" ht="11.25"/>
    <row r="367" s="112" customFormat="1" ht="11.25"/>
    <row r="368" s="112" customFormat="1" ht="11.25"/>
    <row r="369" s="112" customFormat="1" ht="11.25"/>
    <row r="370" s="112" customFormat="1" ht="11.25"/>
    <row r="371" s="112" customFormat="1" ht="11.25"/>
    <row r="372" s="112" customFormat="1" ht="11.25"/>
    <row r="373" s="112" customFormat="1" ht="11.25"/>
    <row r="374" s="112" customFormat="1" ht="11.25"/>
    <row r="375" s="112" customFormat="1" ht="11.25"/>
    <row r="376" s="112" customFormat="1" ht="11.25"/>
    <row r="377" s="112" customFormat="1" ht="11.25"/>
    <row r="378" s="112" customFormat="1" ht="11.25"/>
    <row r="379" s="112" customFormat="1" ht="11.25"/>
    <row r="380" s="112" customFormat="1" ht="11.25"/>
    <row r="381" s="112" customFormat="1" ht="11.25"/>
    <row r="382" s="112" customFormat="1" ht="11.25"/>
    <row r="383" s="112" customFormat="1" ht="11.25"/>
    <row r="384" s="112" customFormat="1" ht="11.25"/>
    <row r="385" s="112" customFormat="1" ht="11.25"/>
    <row r="386" s="112" customFormat="1" ht="11.25"/>
    <row r="387" s="112" customFormat="1" ht="11.25"/>
    <row r="388" s="112" customFormat="1" ht="11.25"/>
    <row r="389" s="112" customFormat="1" ht="11.25"/>
    <row r="390" s="112" customFormat="1" ht="11.25"/>
    <row r="391" s="112" customFormat="1" ht="11.25"/>
    <row r="392" s="112" customFormat="1" ht="11.25"/>
    <row r="393" s="112" customFormat="1" ht="11.25"/>
    <row r="394" s="112" customFormat="1" ht="11.25"/>
    <row r="395" s="112" customFormat="1" ht="11.25"/>
    <row r="396" s="112" customFormat="1" ht="11.25"/>
    <row r="397" s="112" customFormat="1" ht="11.25"/>
    <row r="398" s="112" customFormat="1" ht="11.25"/>
    <row r="399" s="112" customFormat="1" ht="11.25"/>
    <row r="400" s="112" customFormat="1" ht="11.25"/>
    <row r="401" s="112" customFormat="1" ht="11.25"/>
    <row r="402" s="112" customFormat="1" ht="11.25"/>
    <row r="403" s="112" customFormat="1" ht="11.25"/>
    <row r="404" s="112" customFormat="1" ht="11.25"/>
    <row r="405" s="112" customFormat="1" ht="11.25"/>
    <row r="406" s="112" customFormat="1" ht="11.25"/>
    <row r="407" s="112" customFormat="1" ht="11.25"/>
    <row r="408" s="112" customFormat="1" ht="11.25"/>
    <row r="409" s="112" customFormat="1" ht="11.25"/>
    <row r="410" s="112" customFormat="1" ht="11.25"/>
    <row r="411" s="112" customFormat="1" ht="11.25"/>
    <row r="412" s="112" customFormat="1" ht="11.25"/>
    <row r="413" s="112" customFormat="1" ht="11.25"/>
    <row r="414" s="112" customFormat="1" ht="11.25"/>
    <row r="415" s="112" customFormat="1" ht="11.25"/>
    <row r="416" s="112" customFormat="1" ht="11.25"/>
    <row r="417" s="112" customFormat="1" ht="11.25"/>
    <row r="418" s="112" customFormat="1" ht="11.25"/>
    <row r="419" s="112" customFormat="1" ht="11.25"/>
    <row r="420" s="112" customFormat="1" ht="11.25"/>
    <row r="421" s="112" customFormat="1" ht="11.25"/>
    <row r="422" s="112" customFormat="1" ht="11.25"/>
    <row r="423" s="112" customFormat="1" ht="11.25"/>
  </sheetData>
  <conditionalFormatting sqref="AN55:AN56 AZ55:AZ56 AT55:AT56 AL21:AL23 AN21:AN23 AL55:AL56 AR21:AR23 AS21:AS56 AU21:AU56 AT21:AT23 AR55:AR56 AZ21:AZ23 BA21:BA56 BC21:BC56 BB21:BB23 AR25:AR38 AT25:AT38 AZ25:AZ38 AR40:AR53 AT40:AT53 AZ40:AZ53 BB55:BB56 AM21:AM56 AL25:AL38 AL40:AL53 AN25:AN38 AN40:AN53 BB25:BB38 BB40:BB53">
    <cfRule type="cellIs" dxfId="22" priority="2" operator="equal">
      <formula>0</formula>
    </cfRule>
  </conditionalFormatting>
  <conditionalFormatting sqref="AJ21:BC56">
    <cfRule type="cellIs" dxfId="21" priority="1" operator="equal">
      <formula>0</formula>
    </cfRule>
  </conditionalFormatting>
  <pageMargins left="0.19685039370078741" right="0" top="0" bottom="0" header="0" footer="0"/>
  <pageSetup orientation="landscape" r:id="rId1"/>
  <ignoredErrors>
    <ignoredError sqref="AP39:AS39 BB41:BB47 AP54:AS54 AP24 AT24:AV24 BA39 AY39 AW39 AU39 AT39 AV39 AX39 AZ39 BB39 BA54 AY54 AW54 AU54 AT54 AV54 AX54 AZ54 BB54 AW24:AX24 AY24:AZ24 BA24:BB24 BC24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W1126"/>
  <sheetViews>
    <sheetView showGridLines="0" zoomScale="205" zoomScaleNormal="205" zoomScaleSheetLayoutView="175" zoomScalePageLayoutView="145" workbookViewId="0">
      <pane xSplit="41" ySplit="17" topLeftCell="AP18" activePane="bottomRight" state="frozen"/>
      <selection pane="topRight" activeCell="AM1" sqref="AM1"/>
      <selection pane="bottomLeft" activeCell="A18" sqref="A18"/>
      <selection pane="bottomRight" activeCell="AP18" sqref="AP18"/>
    </sheetView>
  </sheetViews>
  <sheetFormatPr baseColWidth="10" defaultRowHeight="9"/>
  <cols>
    <col min="1" max="1" width="0.42578125" style="29" customWidth="1"/>
    <col min="2" max="2" width="2" style="80" customWidth="1"/>
    <col min="3" max="41" width="1.7109375" style="80" customWidth="1"/>
    <col min="42" max="42" width="10.7109375" style="81" customWidth="1"/>
    <col min="43" max="43" width="0.42578125" style="29" customWidth="1"/>
    <col min="44" max="44" width="9.28515625" style="81" customWidth="1"/>
    <col min="45" max="45" width="0.42578125" style="29" customWidth="1"/>
    <col min="46" max="46" width="10.7109375" style="81" customWidth="1"/>
    <col min="47" max="47" width="0.42578125" style="29" customWidth="1"/>
    <col min="48" max="16384" width="11.42578125" style="29"/>
  </cols>
  <sheetData>
    <row r="1" spans="1:47" ht="11.1" customHeight="1"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7"/>
      <c r="AR1" s="67"/>
      <c r="AT1" s="67"/>
    </row>
    <row r="2" spans="1:47" ht="11.1" customHeight="1"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7"/>
      <c r="AR2" s="67"/>
      <c r="AT2" s="67"/>
    </row>
    <row r="3" spans="1:47" ht="11.1" customHeight="1"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7"/>
      <c r="AR3" s="67"/>
      <c r="AT3" s="67"/>
    </row>
    <row r="4" spans="1:47" ht="11.1" customHeight="1"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7"/>
      <c r="AR4" s="67"/>
      <c r="AT4" s="67"/>
    </row>
    <row r="5" spans="1:47" ht="11.1" customHeight="1"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7"/>
      <c r="AR5" s="67"/>
      <c r="AT5" s="67"/>
    </row>
    <row r="6" spans="1:47" ht="11.1" customHeight="1"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30"/>
      <c r="AR6" s="30"/>
      <c r="AT6" s="30"/>
    </row>
    <row r="7" spans="1:47" ht="11.1" customHeight="1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30"/>
      <c r="AR7" s="30"/>
      <c r="AT7" s="30"/>
    </row>
    <row r="8" spans="1:47" ht="3.95" customHeight="1"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7"/>
      <c r="AR8" s="67"/>
      <c r="AT8" s="67"/>
    </row>
    <row r="9" spans="1:47" s="31" customFormat="1" ht="11.1" customHeight="1">
      <c r="A9" s="115" t="s">
        <v>454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AQ9" s="121"/>
      <c r="AR9" s="120"/>
      <c r="AS9" s="121"/>
      <c r="AT9" s="120"/>
      <c r="AU9" s="121"/>
    </row>
    <row r="10" spans="1:47" s="31" customFormat="1" ht="11.1" customHeight="1">
      <c r="A10" s="115" t="s">
        <v>294</v>
      </c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120"/>
      <c r="AI10" s="120"/>
      <c r="AJ10" s="120"/>
      <c r="AK10" s="120"/>
      <c r="AL10" s="120"/>
      <c r="AM10" s="120"/>
      <c r="AN10" s="120"/>
      <c r="AO10" s="120"/>
      <c r="AP10" s="120"/>
      <c r="AQ10" s="121"/>
      <c r="AR10" s="120"/>
      <c r="AS10" s="121"/>
      <c r="AT10" s="120"/>
      <c r="AU10" s="121"/>
    </row>
    <row r="11" spans="1:47" s="31" customFormat="1" ht="11.1" customHeight="1">
      <c r="A11" s="135" t="s">
        <v>452</v>
      </c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1"/>
      <c r="AR11" s="120"/>
      <c r="AS11" s="121"/>
      <c r="AT11" s="120"/>
      <c r="AU11" s="121"/>
    </row>
    <row r="12" spans="1:47" s="31" customFormat="1" ht="11.1" customHeight="1">
      <c r="A12" s="116" t="s">
        <v>172</v>
      </c>
      <c r="B12" s="119"/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21"/>
      <c r="AR12" s="119"/>
      <c r="AS12" s="121"/>
      <c r="AT12" s="119"/>
      <c r="AU12" s="121"/>
    </row>
    <row r="13" spans="1:47" s="31" customFormat="1" ht="3.95" customHeight="1"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4"/>
      <c r="AR13" s="34"/>
      <c r="AT13" s="34"/>
    </row>
    <row r="14" spans="1:47" s="35" customFormat="1" ht="11.1" customHeight="1">
      <c r="A14" s="231" t="s">
        <v>31</v>
      </c>
      <c r="B14" s="231"/>
      <c r="C14" s="231"/>
      <c r="D14" s="231"/>
      <c r="E14" s="231"/>
      <c r="F14" s="231"/>
      <c r="G14" s="231"/>
      <c r="H14" s="231"/>
      <c r="I14" s="231"/>
      <c r="J14" s="231"/>
      <c r="K14" s="231"/>
      <c r="L14" s="231"/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  <c r="AA14" s="231"/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138"/>
      <c r="AQ14" s="157"/>
      <c r="AR14" s="138"/>
      <c r="AS14" s="157"/>
      <c r="AT14" s="138"/>
      <c r="AU14" s="156"/>
    </row>
    <row r="15" spans="1:47" s="35" customFormat="1" ht="11.1" customHeight="1">
      <c r="A15" s="231"/>
      <c r="B15" s="231"/>
      <c r="C15" s="231"/>
      <c r="D15" s="231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1"/>
      <c r="AH15" s="231"/>
      <c r="AI15" s="231"/>
      <c r="AJ15" s="231"/>
      <c r="AK15" s="231"/>
      <c r="AL15" s="231"/>
      <c r="AM15" s="231"/>
      <c r="AN15" s="231"/>
      <c r="AO15" s="231"/>
      <c r="AP15" s="138" t="s">
        <v>470</v>
      </c>
      <c r="AQ15" s="157"/>
      <c r="AR15" s="138" t="s">
        <v>84</v>
      </c>
      <c r="AS15" s="157"/>
      <c r="AT15" s="138" t="s">
        <v>471</v>
      </c>
      <c r="AU15" s="156"/>
    </row>
    <row r="16" spans="1:47" s="35" customFormat="1" ht="11.1" customHeight="1">
      <c r="A16" s="231"/>
      <c r="B16" s="231"/>
      <c r="C16" s="231"/>
      <c r="D16" s="231"/>
      <c r="E16" s="231"/>
      <c r="F16" s="231"/>
      <c r="G16" s="231"/>
      <c r="H16" s="231"/>
      <c r="I16" s="231"/>
      <c r="J16" s="231"/>
      <c r="K16" s="231"/>
      <c r="L16" s="231"/>
      <c r="M16" s="231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  <c r="AA16" s="231"/>
      <c r="AB16" s="231"/>
      <c r="AC16" s="231"/>
      <c r="AD16" s="231"/>
      <c r="AE16" s="231"/>
      <c r="AF16" s="231"/>
      <c r="AG16" s="231"/>
      <c r="AH16" s="231"/>
      <c r="AI16" s="231"/>
      <c r="AJ16" s="231"/>
      <c r="AK16" s="231"/>
      <c r="AL16" s="231"/>
      <c r="AM16" s="231"/>
      <c r="AN16" s="231"/>
      <c r="AO16" s="231"/>
      <c r="AP16" s="138"/>
      <c r="AQ16" s="158"/>
      <c r="AR16" s="138"/>
      <c r="AS16" s="158"/>
      <c r="AT16" s="138"/>
      <c r="AU16" s="156"/>
    </row>
    <row r="17" spans="2:48" s="35" customFormat="1" ht="6.6" customHeight="1"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167"/>
      <c r="AQ17" s="172"/>
      <c r="AR17" s="167"/>
      <c r="AS17" s="172"/>
      <c r="AT17" s="167"/>
      <c r="AU17" s="173"/>
    </row>
    <row r="18" spans="2:48" s="35" customFormat="1" ht="6.6" customHeight="1">
      <c r="B18" s="50" t="s">
        <v>456</v>
      </c>
      <c r="C18" s="50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211">
        <f>SUM(AP20:AP22)</f>
        <v>315212354</v>
      </c>
      <c r="AQ18" s="212"/>
      <c r="AR18" s="211">
        <f>SUM(AR20:AR22)</f>
        <v>730775767.75999999</v>
      </c>
      <c r="AS18" s="212"/>
      <c r="AT18" s="211">
        <f>SUM(AT20:AT22)</f>
        <v>733532016.74000001</v>
      </c>
      <c r="AU18" s="173"/>
    </row>
    <row r="19" spans="2:48" s="35" customFormat="1" ht="6.6" customHeight="1"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213"/>
      <c r="AQ19" s="212"/>
      <c r="AR19" s="213"/>
      <c r="AS19" s="212"/>
      <c r="AT19" s="213"/>
      <c r="AU19" s="173"/>
    </row>
    <row r="20" spans="2:48" s="35" customFormat="1" ht="6.6" customHeight="1">
      <c r="B20" s="82"/>
      <c r="C20" s="82" t="s">
        <v>457</v>
      </c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211">
        <v>315212354</v>
      </c>
      <c r="AQ20" s="212"/>
      <c r="AR20" s="211">
        <v>730775767.75999999</v>
      </c>
      <c r="AS20" s="212"/>
      <c r="AT20" s="211">
        <v>733532016.74000001</v>
      </c>
      <c r="AU20" s="173"/>
    </row>
    <row r="21" spans="2:48" s="35" customFormat="1" ht="6.6" customHeight="1">
      <c r="B21" s="82"/>
      <c r="C21" s="82" t="s">
        <v>458</v>
      </c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211">
        <v>0</v>
      </c>
      <c r="AQ21" s="212"/>
      <c r="AR21" s="211">
        <v>0</v>
      </c>
      <c r="AS21" s="212"/>
      <c r="AT21" s="211">
        <v>0</v>
      </c>
      <c r="AU21" s="173"/>
    </row>
    <row r="22" spans="2:48" s="35" customFormat="1" ht="6.6" customHeight="1">
      <c r="B22" s="82"/>
      <c r="C22" s="82" t="s">
        <v>459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211">
        <v>0</v>
      </c>
      <c r="AQ22" s="212"/>
      <c r="AR22" s="211">
        <v>0</v>
      </c>
      <c r="AS22" s="212"/>
      <c r="AT22" s="211">
        <v>0</v>
      </c>
      <c r="AU22" s="173"/>
    </row>
    <row r="23" spans="2:48" s="35" customFormat="1" ht="6.6" customHeight="1"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213"/>
      <c r="AQ23" s="212"/>
      <c r="AR23" s="213"/>
      <c r="AS23" s="212"/>
      <c r="AT23" s="213"/>
      <c r="AU23" s="173"/>
    </row>
    <row r="24" spans="2:48" s="35" customFormat="1" ht="6.6" customHeight="1">
      <c r="B24" s="50" t="s">
        <v>460</v>
      </c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211">
        <f>SUM(AP26:AP27)</f>
        <v>304452884</v>
      </c>
      <c r="AQ24" s="212"/>
      <c r="AR24" s="211">
        <f>SUM(AR26:AR27)</f>
        <v>295397499</v>
      </c>
      <c r="AS24" s="212"/>
      <c r="AT24" s="211">
        <f>SUM(AT26:AT27)</f>
        <v>295397499</v>
      </c>
      <c r="AU24" s="173"/>
    </row>
    <row r="25" spans="2:48" s="35" customFormat="1" ht="6.6" customHeight="1">
      <c r="B25" s="82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213"/>
      <c r="AQ25" s="212"/>
      <c r="AR25" s="213"/>
      <c r="AS25" s="212"/>
      <c r="AT25" s="213"/>
      <c r="AU25" s="173"/>
    </row>
    <row r="26" spans="2:48" s="35" customFormat="1" ht="6.6" customHeight="1">
      <c r="B26" s="82"/>
      <c r="C26" s="82" t="s">
        <v>461</v>
      </c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211">
        <v>304452884</v>
      </c>
      <c r="AQ26" s="212"/>
      <c r="AR26" s="211">
        <v>295397499</v>
      </c>
      <c r="AS26" s="212"/>
      <c r="AT26" s="211">
        <v>295397499</v>
      </c>
      <c r="AU26" s="173"/>
      <c r="AV26" s="192"/>
    </row>
    <row r="27" spans="2:48" s="35" customFormat="1" ht="6.6" customHeight="1">
      <c r="B27" s="82"/>
      <c r="C27" s="82" t="s">
        <v>462</v>
      </c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211">
        <v>0</v>
      </c>
      <c r="AQ27" s="212"/>
      <c r="AR27" s="211">
        <v>0</v>
      </c>
      <c r="AS27" s="212"/>
      <c r="AT27" s="211">
        <v>0</v>
      </c>
      <c r="AU27" s="173"/>
    </row>
    <row r="28" spans="2:48" s="35" customFormat="1" ht="6.6" customHeight="1"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213"/>
      <c r="AQ28" s="212"/>
      <c r="AR28" s="213"/>
      <c r="AS28" s="212"/>
      <c r="AT28" s="213"/>
      <c r="AU28" s="173"/>
    </row>
    <row r="29" spans="2:48" s="35" customFormat="1" ht="6.6" customHeight="1">
      <c r="B29" s="50" t="s">
        <v>463</v>
      </c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211">
        <f>SUM(AP31:AP32)</f>
        <v>10759470</v>
      </c>
      <c r="AQ29" s="212"/>
      <c r="AR29" s="211">
        <f>SUM(AR31:AR32)</f>
        <v>93952824</v>
      </c>
      <c r="AS29" s="212"/>
      <c r="AT29" s="211">
        <f>SUM(AT31:AT32)</f>
        <v>93952824</v>
      </c>
      <c r="AU29" s="173"/>
    </row>
    <row r="30" spans="2:48" s="35" customFormat="1" ht="6.6" customHeight="1">
      <c r="B30" s="82"/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213"/>
      <c r="AQ30" s="212"/>
      <c r="AR30" s="213"/>
      <c r="AS30" s="212"/>
      <c r="AT30" s="213"/>
      <c r="AU30" s="173"/>
    </row>
    <row r="31" spans="2:48" s="35" customFormat="1" ht="6.6" customHeight="1">
      <c r="B31" s="82"/>
      <c r="C31" s="82" t="s">
        <v>464</v>
      </c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211">
        <v>10759470</v>
      </c>
      <c r="AQ31" s="212"/>
      <c r="AR31" s="211">
        <v>93952824</v>
      </c>
      <c r="AS31" s="212"/>
      <c r="AT31" s="211">
        <v>93952824</v>
      </c>
      <c r="AU31" s="173"/>
    </row>
    <row r="32" spans="2:48" s="35" customFormat="1" ht="6.6" customHeight="1">
      <c r="B32" s="82"/>
      <c r="C32" s="82" t="s">
        <v>465</v>
      </c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211">
        <v>0</v>
      </c>
      <c r="AQ32" s="212"/>
      <c r="AR32" s="211">
        <v>0</v>
      </c>
      <c r="AS32" s="212"/>
      <c r="AT32" s="211">
        <v>0</v>
      </c>
      <c r="AU32" s="173"/>
    </row>
    <row r="33" spans="1:49" s="35" customFormat="1" ht="6.6" customHeight="1">
      <c r="B33" s="82"/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213"/>
      <c r="AQ33" s="212"/>
      <c r="AR33" s="213"/>
      <c r="AS33" s="212"/>
      <c r="AT33" s="213"/>
      <c r="AU33" s="173"/>
    </row>
    <row r="34" spans="1:49" s="35" customFormat="1" ht="6.6" customHeight="1">
      <c r="B34" s="50" t="s">
        <v>466</v>
      </c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214">
        <f>+AP18-AP24+AP29</f>
        <v>21518940</v>
      </c>
      <c r="AQ34" s="212"/>
      <c r="AR34" s="214">
        <f>+AR18-AR24+AR29</f>
        <v>529331092.75999999</v>
      </c>
      <c r="AS34" s="212"/>
      <c r="AT34" s="214">
        <f>+AT18-AT24+AT29</f>
        <v>532087341.74000001</v>
      </c>
      <c r="AU34" s="173"/>
      <c r="AV34" s="191"/>
      <c r="AW34" s="191"/>
    </row>
    <row r="35" spans="1:49" s="35" customFormat="1" ht="6.6" customHeight="1"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213"/>
      <c r="AQ35" s="212"/>
      <c r="AR35" s="213"/>
      <c r="AS35" s="212"/>
      <c r="AT35" s="213"/>
      <c r="AU35" s="173"/>
    </row>
    <row r="36" spans="1:49" s="35" customFormat="1" ht="6.6" customHeight="1">
      <c r="B36" s="50" t="s">
        <v>467</v>
      </c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214">
        <f>+AP34-AP22</f>
        <v>21518940</v>
      </c>
      <c r="AQ36" s="212"/>
      <c r="AR36" s="214">
        <f>+AR34-AR22</f>
        <v>529331092.75999999</v>
      </c>
      <c r="AS36" s="212"/>
      <c r="AT36" s="214">
        <f>+AT34-AT22</f>
        <v>532087341.74000001</v>
      </c>
      <c r="AU36" s="173"/>
    </row>
    <row r="37" spans="1:49" s="35" customFormat="1" ht="6.6" customHeight="1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213"/>
      <c r="AQ37" s="212"/>
      <c r="AR37" s="213"/>
      <c r="AS37" s="212"/>
      <c r="AT37" s="213"/>
      <c r="AU37" s="173"/>
    </row>
    <row r="38" spans="1:49" s="35" customFormat="1" ht="7.5" customHeight="1">
      <c r="B38" s="233" t="s">
        <v>468</v>
      </c>
      <c r="C38" s="234"/>
      <c r="D38" s="234"/>
      <c r="E38" s="234"/>
      <c r="F38" s="234"/>
      <c r="G38" s="23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  <c r="AO38" s="234"/>
      <c r="AP38" s="229">
        <f>+AP36-AP29</f>
        <v>10759470</v>
      </c>
      <c r="AQ38" s="212"/>
      <c r="AR38" s="229">
        <f>+AR36-AR29</f>
        <v>435378268.75999999</v>
      </c>
      <c r="AS38" s="212"/>
      <c r="AT38" s="229">
        <f>+AT36-AT29</f>
        <v>438134517.74000001</v>
      </c>
      <c r="AU38" s="173"/>
    </row>
    <row r="39" spans="1:49" s="35" customFormat="1" ht="7.5" customHeight="1">
      <c r="A39" s="205"/>
      <c r="B39" s="235"/>
      <c r="C39" s="235"/>
      <c r="D39" s="235"/>
      <c r="E39" s="235"/>
      <c r="F39" s="235"/>
      <c r="G39" s="235"/>
      <c r="H39" s="235"/>
      <c r="I39" s="235"/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  <c r="AA39" s="235"/>
      <c r="AB39" s="235"/>
      <c r="AC39" s="235"/>
      <c r="AD39" s="235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0"/>
      <c r="AQ39" s="216"/>
      <c r="AR39" s="230"/>
      <c r="AS39" s="216"/>
      <c r="AT39" s="230"/>
      <c r="AU39" s="208"/>
    </row>
    <row r="40" spans="1:49" s="35" customFormat="1" ht="6.6" customHeight="1">
      <c r="B40" s="50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190"/>
      <c r="AQ40" s="172"/>
      <c r="AR40" s="190"/>
      <c r="AS40" s="172"/>
      <c r="AT40" s="190"/>
      <c r="AU40" s="173"/>
    </row>
    <row r="41" spans="1:49" s="35" customFormat="1" ht="6.6" customHeight="1">
      <c r="A41" s="231" t="s">
        <v>31</v>
      </c>
      <c r="B41" s="231"/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  <c r="AA41" s="231"/>
      <c r="AB41" s="231"/>
      <c r="AC41" s="231"/>
      <c r="AD41" s="231"/>
      <c r="AE41" s="231"/>
      <c r="AF41" s="231"/>
      <c r="AG41" s="231"/>
      <c r="AH41" s="231"/>
      <c r="AI41" s="231"/>
      <c r="AJ41" s="231"/>
      <c r="AK41" s="231"/>
      <c r="AL41" s="231"/>
      <c r="AM41" s="231"/>
      <c r="AN41" s="231"/>
      <c r="AO41" s="231"/>
      <c r="AP41" s="232" t="s">
        <v>469</v>
      </c>
      <c r="AQ41" s="157"/>
      <c r="AR41" s="232" t="s">
        <v>84</v>
      </c>
      <c r="AS41" s="157"/>
      <c r="AT41" s="232" t="s">
        <v>87</v>
      </c>
      <c r="AU41" s="173"/>
    </row>
    <row r="42" spans="1:49" s="35" customFormat="1" ht="6.6" customHeight="1">
      <c r="A42" s="231"/>
      <c r="B42" s="231"/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31"/>
      <c r="AP42" s="232"/>
      <c r="AQ42" s="157"/>
      <c r="AR42" s="232"/>
      <c r="AS42" s="157"/>
      <c r="AT42" s="232"/>
      <c r="AU42" s="173"/>
    </row>
    <row r="43" spans="1:49" s="35" customFormat="1" ht="6.6" customHeight="1">
      <c r="A43" s="231"/>
      <c r="B43" s="231"/>
      <c r="C43" s="231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2"/>
      <c r="AQ43" s="157"/>
      <c r="AR43" s="232"/>
      <c r="AS43" s="157"/>
      <c r="AT43" s="232"/>
      <c r="AU43" s="173"/>
    </row>
    <row r="44" spans="1:49" s="35" customFormat="1" ht="6.6" customHeight="1">
      <c r="B44" s="50" t="s">
        <v>472</v>
      </c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211">
        <f>SUM(AP46:AP47)</f>
        <v>0</v>
      </c>
      <c r="AQ44" s="212"/>
      <c r="AR44" s="211">
        <f>SUM(AR46:AR47)</f>
        <v>0</v>
      </c>
      <c r="AS44" s="212"/>
      <c r="AT44" s="211">
        <f>SUM(AT46:AT47)</f>
        <v>0</v>
      </c>
      <c r="AU44" s="173"/>
    </row>
    <row r="45" spans="1:49" s="35" customFormat="1" ht="6.6" customHeight="1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213"/>
      <c r="AQ45" s="212"/>
      <c r="AR45" s="213"/>
      <c r="AS45" s="212"/>
      <c r="AT45" s="213"/>
      <c r="AU45" s="173"/>
    </row>
    <row r="46" spans="1:49" s="35" customFormat="1" ht="6.6" customHeight="1">
      <c r="B46" s="82"/>
      <c r="C46" s="82" t="s">
        <v>473</v>
      </c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211">
        <v>0</v>
      </c>
      <c r="AQ46" s="212"/>
      <c r="AR46" s="211">
        <v>0</v>
      </c>
      <c r="AS46" s="212"/>
      <c r="AT46" s="211">
        <v>0</v>
      </c>
      <c r="AU46" s="173"/>
    </row>
    <row r="47" spans="1:49" s="35" customFormat="1" ht="6.6" customHeight="1">
      <c r="B47" s="82"/>
      <c r="C47" s="82" t="s">
        <v>474</v>
      </c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211">
        <v>0</v>
      </c>
      <c r="AQ47" s="212"/>
      <c r="AR47" s="211">
        <v>0</v>
      </c>
      <c r="AS47" s="212"/>
      <c r="AT47" s="211">
        <v>0</v>
      </c>
      <c r="AU47" s="173"/>
    </row>
    <row r="48" spans="1:49" s="35" customFormat="1" ht="6.6" customHeight="1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213"/>
      <c r="AQ48" s="212"/>
      <c r="AR48" s="213"/>
      <c r="AS48" s="212"/>
      <c r="AT48" s="213"/>
      <c r="AU48" s="173"/>
    </row>
    <row r="49" spans="1:47" s="35" customFormat="1" ht="6.6" customHeight="1">
      <c r="A49" s="205"/>
      <c r="B49" s="206" t="s">
        <v>475</v>
      </c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15">
        <f>+AP39+AP44</f>
        <v>0</v>
      </c>
      <c r="AQ49" s="216"/>
      <c r="AR49" s="215">
        <f>+AR39+AR44</f>
        <v>0</v>
      </c>
      <c r="AS49" s="216"/>
      <c r="AT49" s="215">
        <f>+AT39+AT44</f>
        <v>0</v>
      </c>
      <c r="AU49" s="208"/>
    </row>
    <row r="50" spans="1:47" s="35" customFormat="1" ht="6.6" customHeight="1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167"/>
      <c r="AQ50" s="172"/>
      <c r="AR50" s="167"/>
      <c r="AS50" s="172"/>
      <c r="AT50" s="167"/>
      <c r="AU50" s="173"/>
    </row>
    <row r="51" spans="1:47" s="35" customFormat="1" ht="6.6" customHeight="1">
      <c r="A51" s="231" t="s">
        <v>31</v>
      </c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  <c r="AA51" s="231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  <c r="AP51" s="232" t="s">
        <v>470</v>
      </c>
      <c r="AQ51" s="157"/>
      <c r="AR51" s="232" t="s">
        <v>84</v>
      </c>
      <c r="AS51" s="157"/>
      <c r="AT51" s="232" t="s">
        <v>471</v>
      </c>
      <c r="AU51" s="173"/>
    </row>
    <row r="52" spans="1:47" s="35" customFormat="1" ht="6.6" customHeight="1">
      <c r="A52" s="231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A52" s="231"/>
      <c r="AB52" s="231"/>
      <c r="AC52" s="231"/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2"/>
      <c r="AQ52" s="157"/>
      <c r="AR52" s="232"/>
      <c r="AS52" s="157"/>
      <c r="AT52" s="232"/>
      <c r="AU52" s="173"/>
    </row>
    <row r="53" spans="1:47" s="35" customFormat="1" ht="6.6" customHeight="1">
      <c r="A53" s="231"/>
      <c r="B53" s="231"/>
      <c r="C53" s="231"/>
      <c r="D53" s="231"/>
      <c r="E53" s="231"/>
      <c r="F53" s="231"/>
      <c r="G53" s="231"/>
      <c r="H53" s="231"/>
      <c r="I53" s="231"/>
      <c r="J53" s="231"/>
      <c r="K53" s="231"/>
      <c r="L53" s="231"/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  <c r="AA53" s="231"/>
      <c r="AB53" s="231"/>
      <c r="AC53" s="231"/>
      <c r="AD53" s="231"/>
      <c r="AE53" s="231"/>
      <c r="AF53" s="231"/>
      <c r="AG53" s="231"/>
      <c r="AH53" s="231"/>
      <c r="AI53" s="231"/>
      <c r="AJ53" s="231"/>
      <c r="AK53" s="231"/>
      <c r="AL53" s="231"/>
      <c r="AM53" s="231"/>
      <c r="AN53" s="231"/>
      <c r="AO53" s="231"/>
      <c r="AP53" s="232"/>
      <c r="AQ53" s="157"/>
      <c r="AR53" s="232"/>
      <c r="AS53" s="157"/>
      <c r="AT53" s="232"/>
      <c r="AU53" s="173"/>
    </row>
    <row r="54" spans="1:47" s="35" customFormat="1" ht="6.6" customHeight="1">
      <c r="B54" s="50" t="s">
        <v>476</v>
      </c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211">
        <f>SUM(AP56:AP57)</f>
        <v>0</v>
      </c>
      <c r="AQ54" s="212"/>
      <c r="AR54" s="211">
        <f>SUM(AR56:AR57)</f>
        <v>0</v>
      </c>
      <c r="AS54" s="212"/>
      <c r="AT54" s="211">
        <f>SUM(AT56:AT57)</f>
        <v>0</v>
      </c>
      <c r="AU54" s="173"/>
    </row>
    <row r="55" spans="1:47" s="35" customFormat="1" ht="6.6" customHeight="1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213"/>
      <c r="AQ55" s="212"/>
      <c r="AR55" s="213"/>
      <c r="AS55" s="212"/>
      <c r="AT55" s="213"/>
      <c r="AU55" s="173"/>
    </row>
    <row r="56" spans="1:47" s="35" customFormat="1" ht="6.6" customHeight="1">
      <c r="B56" s="82"/>
      <c r="C56" s="82" t="s">
        <v>477</v>
      </c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211">
        <v>0</v>
      </c>
      <c r="AQ56" s="212"/>
      <c r="AR56" s="211">
        <v>0</v>
      </c>
      <c r="AS56" s="212"/>
      <c r="AT56" s="211">
        <v>0</v>
      </c>
      <c r="AU56" s="173"/>
    </row>
    <row r="57" spans="1:47" s="35" customFormat="1" ht="6.6" customHeight="1">
      <c r="B57" s="82"/>
      <c r="C57" s="82" t="s">
        <v>478</v>
      </c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211">
        <v>0</v>
      </c>
      <c r="AQ57" s="212"/>
      <c r="AR57" s="211">
        <v>0</v>
      </c>
      <c r="AS57" s="212"/>
      <c r="AT57" s="211">
        <v>0</v>
      </c>
      <c r="AU57" s="173"/>
    </row>
    <row r="58" spans="1:47" s="35" customFormat="1" ht="6.6" customHeight="1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213"/>
      <c r="AQ58" s="212"/>
      <c r="AR58" s="213"/>
      <c r="AS58" s="212"/>
      <c r="AT58" s="213"/>
      <c r="AU58" s="173"/>
    </row>
    <row r="59" spans="1:47" s="35" customFormat="1" ht="6.6" customHeight="1">
      <c r="B59" s="50" t="s">
        <v>479</v>
      </c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211">
        <f>SUM(AP61:AP62)</f>
        <v>0</v>
      </c>
      <c r="AQ59" s="212"/>
      <c r="AR59" s="211">
        <f>SUM(AR61:AR62)</f>
        <v>0</v>
      </c>
      <c r="AS59" s="212"/>
      <c r="AT59" s="211">
        <f>SUM(AT61:AT62)</f>
        <v>0</v>
      </c>
      <c r="AU59" s="173"/>
    </row>
    <row r="60" spans="1:47" s="35" customFormat="1" ht="6.6" customHeight="1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211"/>
      <c r="AQ60" s="212"/>
      <c r="AR60" s="213"/>
      <c r="AS60" s="212"/>
      <c r="AT60" s="213"/>
      <c r="AU60" s="173"/>
    </row>
    <row r="61" spans="1:47" s="35" customFormat="1" ht="6.6" customHeight="1">
      <c r="B61" s="82"/>
      <c r="C61" s="82" t="s">
        <v>480</v>
      </c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211">
        <v>0</v>
      </c>
      <c r="AQ61" s="212"/>
      <c r="AR61" s="211">
        <v>0</v>
      </c>
      <c r="AS61" s="212"/>
      <c r="AT61" s="211">
        <v>0</v>
      </c>
      <c r="AU61" s="173"/>
    </row>
    <row r="62" spans="1:47" s="35" customFormat="1" ht="6.6" customHeight="1">
      <c r="B62" s="82"/>
      <c r="C62" s="82" t="s">
        <v>481</v>
      </c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211">
        <v>0</v>
      </c>
      <c r="AQ62" s="212"/>
      <c r="AR62" s="211">
        <v>0</v>
      </c>
      <c r="AS62" s="212"/>
      <c r="AT62" s="211">
        <v>0</v>
      </c>
      <c r="AU62" s="173"/>
    </row>
    <row r="63" spans="1:47" s="35" customFormat="1" ht="6.6" customHeight="1">
      <c r="B63" s="82"/>
      <c r="C63" s="82"/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213"/>
      <c r="AQ63" s="212"/>
      <c r="AR63" s="213"/>
      <c r="AS63" s="212"/>
      <c r="AT63" s="213"/>
      <c r="AU63" s="173"/>
    </row>
    <row r="64" spans="1:47" s="35" customFormat="1" ht="6.6" customHeight="1">
      <c r="A64" s="205"/>
      <c r="B64" s="206" t="s">
        <v>482</v>
      </c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15">
        <f>+AP54-AP59</f>
        <v>0</v>
      </c>
      <c r="AQ64" s="216"/>
      <c r="AR64" s="215">
        <f>+AR54-AR59</f>
        <v>0</v>
      </c>
      <c r="AS64" s="216"/>
      <c r="AT64" s="215">
        <f>+AT54-AT59</f>
        <v>0</v>
      </c>
      <c r="AU64" s="173"/>
    </row>
    <row r="65" spans="1:47" s="35" customFormat="1" ht="6.6" customHeight="1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167"/>
      <c r="AQ65" s="172"/>
      <c r="AR65" s="167"/>
      <c r="AS65" s="172"/>
      <c r="AT65" s="167"/>
      <c r="AU65" s="173"/>
    </row>
    <row r="66" spans="1:47" s="35" customFormat="1" ht="6.6" customHeight="1">
      <c r="A66" s="231" t="s">
        <v>31</v>
      </c>
      <c r="B66" s="231"/>
      <c r="C66" s="231"/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2" t="s">
        <v>470</v>
      </c>
      <c r="AQ66" s="157"/>
      <c r="AR66" s="232" t="s">
        <v>84</v>
      </c>
      <c r="AS66" s="157"/>
      <c r="AT66" s="232" t="s">
        <v>471</v>
      </c>
      <c r="AU66" s="173"/>
    </row>
    <row r="67" spans="1:47" s="35" customFormat="1" ht="6.6" customHeight="1">
      <c r="A67" s="231"/>
      <c r="B67" s="231"/>
      <c r="C67" s="231"/>
      <c r="D67" s="231"/>
      <c r="E67" s="231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2"/>
      <c r="AQ67" s="157"/>
      <c r="AR67" s="232"/>
      <c r="AS67" s="157"/>
      <c r="AT67" s="232"/>
      <c r="AU67" s="173"/>
    </row>
    <row r="68" spans="1:47" s="35" customFormat="1" ht="6.6" customHeight="1">
      <c r="A68" s="231"/>
      <c r="B68" s="231"/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2"/>
      <c r="AQ68" s="157"/>
      <c r="AR68" s="232"/>
      <c r="AS68" s="157"/>
      <c r="AT68" s="232"/>
      <c r="AU68" s="173"/>
    </row>
    <row r="69" spans="1:47" s="35" customFormat="1" ht="6.6" customHeight="1">
      <c r="B69" s="50" t="s">
        <v>457</v>
      </c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211">
        <f>+AP20</f>
        <v>315212354</v>
      </c>
      <c r="AQ69" s="212"/>
      <c r="AR69" s="211">
        <f>+AR20</f>
        <v>730775767.75999999</v>
      </c>
      <c r="AS69" s="212"/>
      <c r="AT69" s="211">
        <f>+AT20</f>
        <v>733532016.74000001</v>
      </c>
      <c r="AU69" s="173"/>
    </row>
    <row r="70" spans="1:47" s="35" customFormat="1" ht="6.6" customHeight="1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213"/>
      <c r="AQ70" s="212"/>
      <c r="AR70" s="213"/>
      <c r="AS70" s="212"/>
      <c r="AT70" s="213"/>
      <c r="AU70" s="173"/>
    </row>
    <row r="71" spans="1:47" s="35" customFormat="1" ht="6.6" customHeight="1">
      <c r="B71" s="50" t="s">
        <v>483</v>
      </c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211">
        <f>+AP73-AP74</f>
        <v>0</v>
      </c>
      <c r="AQ71" s="212"/>
      <c r="AR71" s="211">
        <f>+AR73-AR74</f>
        <v>0</v>
      </c>
      <c r="AS71" s="212"/>
      <c r="AT71" s="211">
        <f>+AT73-AT74</f>
        <v>0</v>
      </c>
      <c r="AU71" s="173"/>
    </row>
    <row r="72" spans="1:47" s="35" customFormat="1" ht="6.6" customHeight="1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213"/>
      <c r="AQ72" s="212"/>
      <c r="AR72" s="213"/>
      <c r="AS72" s="212"/>
      <c r="AT72" s="213"/>
      <c r="AU72" s="173"/>
    </row>
    <row r="73" spans="1:47" s="35" customFormat="1" ht="6.6" customHeight="1">
      <c r="B73" s="82"/>
      <c r="C73" s="82" t="s">
        <v>477</v>
      </c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211">
        <v>0</v>
      </c>
      <c r="AQ73" s="212"/>
      <c r="AR73" s="211">
        <v>0</v>
      </c>
      <c r="AS73" s="212"/>
      <c r="AT73" s="211">
        <v>0</v>
      </c>
      <c r="AU73" s="173"/>
    </row>
    <row r="74" spans="1:47" s="35" customFormat="1" ht="6.6" customHeight="1">
      <c r="B74" s="82"/>
      <c r="C74" s="82" t="s">
        <v>480</v>
      </c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211">
        <v>0</v>
      </c>
      <c r="AQ74" s="212"/>
      <c r="AR74" s="211">
        <v>0</v>
      </c>
      <c r="AS74" s="212"/>
      <c r="AT74" s="211">
        <v>0</v>
      </c>
      <c r="AU74" s="173"/>
    </row>
    <row r="75" spans="1:47" s="35" customFormat="1" ht="6.6" customHeight="1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213"/>
      <c r="AQ75" s="212"/>
      <c r="AR75" s="213"/>
      <c r="AS75" s="212"/>
      <c r="AT75" s="213"/>
      <c r="AU75" s="173"/>
    </row>
    <row r="76" spans="1:47" s="35" customFormat="1" ht="6.6" customHeight="1">
      <c r="B76" s="50" t="s">
        <v>461</v>
      </c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211">
        <f>+AP26</f>
        <v>304452884</v>
      </c>
      <c r="AQ76" s="212"/>
      <c r="AR76" s="211">
        <f>+AR26</f>
        <v>295397499</v>
      </c>
      <c r="AS76" s="212"/>
      <c r="AT76" s="211">
        <f>+AT26</f>
        <v>295397499</v>
      </c>
      <c r="AU76" s="173"/>
    </row>
    <row r="77" spans="1:47" s="35" customFormat="1" ht="6.6" customHeight="1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213"/>
      <c r="AQ77" s="212"/>
      <c r="AR77" s="213"/>
      <c r="AS77" s="212"/>
      <c r="AT77" s="213"/>
      <c r="AU77" s="173"/>
    </row>
    <row r="78" spans="1:47" s="35" customFormat="1" ht="6.6" customHeight="1">
      <c r="B78" s="50" t="s">
        <v>464</v>
      </c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211">
        <f>+AP31</f>
        <v>10759470</v>
      </c>
      <c r="AQ78" s="212"/>
      <c r="AR78" s="211">
        <f>+AR31</f>
        <v>93952824</v>
      </c>
      <c r="AS78" s="212"/>
      <c r="AT78" s="211">
        <f>+AT31</f>
        <v>93952824</v>
      </c>
      <c r="AU78" s="173"/>
    </row>
    <row r="79" spans="1:47" s="35" customFormat="1" ht="6.6" customHeight="1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213"/>
      <c r="AQ79" s="212"/>
      <c r="AR79" s="213"/>
      <c r="AS79" s="212"/>
      <c r="AT79" s="213"/>
      <c r="AU79" s="173"/>
    </row>
    <row r="80" spans="1:47" s="35" customFormat="1" ht="8.25" customHeight="1">
      <c r="B80" s="227" t="s">
        <v>489</v>
      </c>
      <c r="C80" s="228"/>
      <c r="D80" s="228"/>
      <c r="E80" s="228"/>
      <c r="F80" s="228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  <c r="Z80" s="228"/>
      <c r="AA80" s="228"/>
      <c r="AB80" s="228"/>
      <c r="AC80" s="228"/>
      <c r="AD80" s="228"/>
      <c r="AE80" s="228"/>
      <c r="AF80" s="228"/>
      <c r="AG80" s="228"/>
      <c r="AH80" s="228"/>
      <c r="AI80" s="228"/>
      <c r="AJ80" s="228"/>
      <c r="AK80" s="228"/>
      <c r="AL80" s="228"/>
      <c r="AM80" s="228"/>
      <c r="AN80" s="228"/>
      <c r="AO80" s="228"/>
      <c r="AP80" s="211">
        <f>+AP69+AP71-AP76+AP78</f>
        <v>21518940</v>
      </c>
      <c r="AQ80" s="212"/>
      <c r="AR80" s="211">
        <f>+AR69+AR71-AR76+AR78</f>
        <v>529331092.75999999</v>
      </c>
      <c r="AS80" s="212"/>
      <c r="AT80" s="211">
        <f>+AT69+AT71-AT76+AT78</f>
        <v>532087341.74000001</v>
      </c>
      <c r="AU80" s="173"/>
    </row>
    <row r="81" spans="2:47" s="35" customFormat="1" ht="8.25" customHeight="1">
      <c r="B81" s="228"/>
      <c r="C81" s="228"/>
      <c r="D81" s="228"/>
      <c r="E81" s="228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8"/>
      <c r="AL81" s="228"/>
      <c r="AM81" s="228"/>
      <c r="AN81" s="228"/>
      <c r="AO81" s="228"/>
      <c r="AP81" s="213"/>
      <c r="AQ81" s="212"/>
      <c r="AR81" s="213"/>
      <c r="AS81" s="212"/>
      <c r="AT81" s="213"/>
      <c r="AU81" s="173"/>
    </row>
    <row r="82" spans="2:47" s="35" customFormat="1" ht="6.6" customHeight="1">
      <c r="B82" s="50" t="s">
        <v>485</v>
      </c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211">
        <f>+AP80-AP71</f>
        <v>21518940</v>
      </c>
      <c r="AQ82" s="212"/>
      <c r="AR82" s="211">
        <f>+AR80-AR71</f>
        <v>529331092.75999999</v>
      </c>
      <c r="AS82" s="212"/>
      <c r="AT82" s="211">
        <f>+AT80-AT71</f>
        <v>532087341.74000001</v>
      </c>
      <c r="AU82" s="173"/>
    </row>
    <row r="83" spans="2:47" s="35" customFormat="1" ht="6.6" customHeight="1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213"/>
      <c r="AQ83" s="212"/>
      <c r="AR83" s="213"/>
      <c r="AS83" s="212"/>
      <c r="AT83" s="213"/>
      <c r="AU83" s="173"/>
    </row>
    <row r="84" spans="2:47" s="35" customFormat="1" ht="6.6" customHeight="1">
      <c r="B84" s="50" t="s">
        <v>458</v>
      </c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211">
        <v>0</v>
      </c>
      <c r="AQ84" s="212"/>
      <c r="AR84" s="211">
        <v>0</v>
      </c>
      <c r="AS84" s="212"/>
      <c r="AT84" s="211">
        <v>0</v>
      </c>
      <c r="AU84" s="173"/>
    </row>
    <row r="85" spans="2:47" s="35" customFormat="1" ht="6.6" customHeight="1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213"/>
      <c r="AQ85" s="212"/>
      <c r="AR85" s="213"/>
      <c r="AS85" s="212"/>
      <c r="AT85" s="213"/>
      <c r="AU85" s="173"/>
    </row>
    <row r="86" spans="2:47" s="35" customFormat="1" ht="6.6" customHeight="1">
      <c r="B86" s="50" t="s">
        <v>486</v>
      </c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211">
        <f>+AP88-AP89</f>
        <v>0</v>
      </c>
      <c r="AQ86" s="212"/>
      <c r="AR86" s="211">
        <f>+AR88-AR89</f>
        <v>0</v>
      </c>
      <c r="AS86" s="212"/>
      <c r="AT86" s="211">
        <f>+AT88-AT89</f>
        <v>0</v>
      </c>
      <c r="AU86" s="173"/>
    </row>
    <row r="87" spans="2:47" s="35" customFormat="1" ht="6.6" customHeight="1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213"/>
      <c r="AQ87" s="212"/>
      <c r="AR87" s="213"/>
      <c r="AS87" s="212"/>
      <c r="AT87" s="213"/>
      <c r="AU87" s="173"/>
    </row>
    <row r="88" spans="2:47" s="35" customFormat="1" ht="6.6" customHeight="1">
      <c r="B88" s="82"/>
      <c r="C88" s="82" t="s">
        <v>478</v>
      </c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211">
        <f>+AP57</f>
        <v>0</v>
      </c>
      <c r="AQ88" s="212"/>
      <c r="AR88" s="211">
        <f>+AR57</f>
        <v>0</v>
      </c>
      <c r="AS88" s="212"/>
      <c r="AT88" s="211">
        <f>+AT57</f>
        <v>0</v>
      </c>
      <c r="AU88" s="173"/>
    </row>
    <row r="89" spans="2:47" s="35" customFormat="1" ht="6.6" customHeight="1">
      <c r="B89" s="82"/>
      <c r="C89" s="82" t="s">
        <v>481</v>
      </c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211">
        <f>+AP62</f>
        <v>0</v>
      </c>
      <c r="AQ89" s="212"/>
      <c r="AR89" s="211">
        <f>+AR62</f>
        <v>0</v>
      </c>
      <c r="AS89" s="212"/>
      <c r="AT89" s="211">
        <f>+AT62</f>
        <v>0</v>
      </c>
      <c r="AU89" s="173"/>
    </row>
    <row r="90" spans="2:47" s="35" customFormat="1" ht="6.6" customHeight="1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213"/>
      <c r="AQ90" s="212"/>
      <c r="AR90" s="213"/>
      <c r="AS90" s="212"/>
      <c r="AT90" s="213"/>
      <c r="AU90" s="173"/>
    </row>
    <row r="91" spans="2:47" s="35" customFormat="1" ht="6.6" customHeight="1">
      <c r="B91" s="50" t="s">
        <v>462</v>
      </c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211">
        <f>+AP27</f>
        <v>0</v>
      </c>
      <c r="AQ91" s="212"/>
      <c r="AR91" s="211">
        <f>+AR27</f>
        <v>0</v>
      </c>
      <c r="AS91" s="212"/>
      <c r="AT91" s="211">
        <f>+AT27</f>
        <v>0</v>
      </c>
      <c r="AU91" s="173"/>
    </row>
    <row r="92" spans="2:47" s="35" customFormat="1" ht="6.6" customHeight="1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213"/>
      <c r="AQ92" s="212"/>
      <c r="AR92" s="213"/>
      <c r="AS92" s="212"/>
      <c r="AT92" s="213"/>
      <c r="AU92" s="173"/>
    </row>
    <row r="93" spans="2:47" s="35" customFormat="1" ht="6.6" customHeight="1">
      <c r="B93" s="50" t="s">
        <v>465</v>
      </c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211">
        <f>+AP32</f>
        <v>0</v>
      </c>
      <c r="AQ93" s="212"/>
      <c r="AR93" s="211">
        <f>+AR32</f>
        <v>0</v>
      </c>
      <c r="AS93" s="212"/>
      <c r="AT93" s="211">
        <f>+AT32</f>
        <v>0</v>
      </c>
      <c r="AU93" s="173"/>
    </row>
    <row r="94" spans="2:47" s="35" customFormat="1" ht="6.6" customHeight="1"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213"/>
      <c r="AQ94" s="212"/>
      <c r="AR94" s="213"/>
      <c r="AS94" s="212"/>
      <c r="AT94" s="213"/>
      <c r="AU94" s="173"/>
    </row>
    <row r="95" spans="2:47" s="35" customFormat="1" ht="6.6" customHeight="1">
      <c r="B95" s="50" t="s">
        <v>487</v>
      </c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211">
        <f>+AP84+AP86-AP91+AP93</f>
        <v>0</v>
      </c>
      <c r="AQ95" s="212"/>
      <c r="AR95" s="211">
        <f>+AR84+AR86-AR91+AR93</f>
        <v>0</v>
      </c>
      <c r="AS95" s="212"/>
      <c r="AT95" s="211">
        <f>+AT84+AT86-AT91+AT93</f>
        <v>0</v>
      </c>
      <c r="AU95" s="173"/>
    </row>
    <row r="96" spans="2:47" s="35" customFormat="1" ht="6.6" customHeight="1"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213"/>
      <c r="AQ96" s="212"/>
      <c r="AR96" s="213"/>
      <c r="AS96" s="212"/>
      <c r="AT96" s="213"/>
      <c r="AU96" s="173"/>
    </row>
    <row r="97" spans="1:47" s="35" customFormat="1" ht="6.6" customHeight="1">
      <c r="B97" s="50" t="s">
        <v>488</v>
      </c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211">
        <f>+AP95-AP86</f>
        <v>0</v>
      </c>
      <c r="AQ97" s="212"/>
      <c r="AR97" s="211">
        <f>+AR95-AR86</f>
        <v>0</v>
      </c>
      <c r="AS97" s="212"/>
      <c r="AT97" s="211">
        <f>+AT95-AT86</f>
        <v>0</v>
      </c>
      <c r="AU97" s="173"/>
    </row>
    <row r="98" spans="1:47" s="35" customFormat="1" ht="1.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68"/>
      <c r="AQ98" s="69"/>
      <c r="AR98" s="68"/>
      <c r="AS98" s="69"/>
      <c r="AT98" s="68"/>
      <c r="AU98" s="69"/>
    </row>
    <row r="99" spans="1:47" s="70" customFormat="1" ht="6.6" customHeight="1"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44"/>
      <c r="AR99" s="44"/>
      <c r="AT99" s="44"/>
    </row>
    <row r="100" spans="1:47" s="70" customFormat="1" ht="6.6" customHeight="1"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44"/>
      <c r="AR100" s="44"/>
      <c r="AT100" s="44"/>
    </row>
    <row r="101" spans="1:47" s="70" customFormat="1" ht="6.6" customHeight="1"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  <c r="AM101" s="71"/>
      <c r="AN101" s="71"/>
      <c r="AO101" s="71"/>
      <c r="AP101" s="44"/>
      <c r="AR101" s="44"/>
      <c r="AT101" s="44"/>
    </row>
    <row r="102" spans="1:47" s="35" customFormat="1" ht="6.6" customHeight="1">
      <c r="A102" s="70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  <c r="AM102" s="71"/>
      <c r="AN102" s="71"/>
      <c r="AO102" s="71"/>
      <c r="AP102" s="44"/>
      <c r="AQ102" s="70"/>
      <c r="AR102" s="44"/>
      <c r="AS102" s="70"/>
      <c r="AT102" s="44"/>
      <c r="AU102" s="70"/>
    </row>
    <row r="103" spans="1:47" s="35" customFormat="1" ht="6.6" customHeight="1">
      <c r="A103" s="70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  <c r="AM103" s="71"/>
      <c r="AN103" s="71"/>
      <c r="AO103" s="71"/>
      <c r="AP103" s="44"/>
      <c r="AQ103" s="70"/>
      <c r="AR103" s="44"/>
      <c r="AS103" s="70"/>
      <c r="AT103" s="44"/>
      <c r="AU103" s="70"/>
    </row>
    <row r="104" spans="1:47" s="35" customFormat="1" ht="6.6" customHeight="1">
      <c r="A104" s="70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  <c r="AI104" s="71"/>
      <c r="AJ104" s="71"/>
      <c r="AK104" s="71"/>
      <c r="AL104" s="71"/>
      <c r="AM104" s="71"/>
      <c r="AN104" s="71"/>
      <c r="AO104" s="71"/>
      <c r="AP104" s="44"/>
      <c r="AQ104" s="70"/>
      <c r="AR104" s="44"/>
      <c r="AS104" s="70"/>
      <c r="AT104" s="44"/>
      <c r="AU104" s="70"/>
    </row>
    <row r="105" spans="1:47" s="35" customFormat="1" ht="6.6" customHeight="1">
      <c r="A105" s="70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  <c r="AM105" s="71"/>
      <c r="AN105" s="71"/>
      <c r="AO105" s="71"/>
      <c r="AP105" s="44"/>
      <c r="AQ105" s="70"/>
      <c r="AR105" s="44"/>
      <c r="AS105" s="70"/>
      <c r="AT105" s="44"/>
      <c r="AU105" s="70"/>
    </row>
    <row r="106" spans="1:47" s="35" customFormat="1" ht="6.6" customHeight="1">
      <c r="A106" s="70"/>
      <c r="B106" s="71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44"/>
      <c r="AQ106" s="70"/>
      <c r="AR106" s="44"/>
      <c r="AS106" s="70"/>
      <c r="AT106" s="44"/>
      <c r="AU106" s="70"/>
    </row>
    <row r="107" spans="1:47" s="35" customFormat="1" ht="6.6" customHeight="1">
      <c r="A107" s="70"/>
      <c r="B107" s="71"/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44"/>
      <c r="AQ107" s="70"/>
      <c r="AR107" s="44"/>
      <c r="AS107" s="70"/>
      <c r="AT107" s="44"/>
      <c r="AU107" s="70"/>
    </row>
    <row r="108" spans="1:47" s="35" customFormat="1" ht="6.6" customHeight="1">
      <c r="A108" s="70"/>
      <c r="B108" s="71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44"/>
      <c r="AQ108" s="70"/>
      <c r="AR108" s="44"/>
      <c r="AS108" s="70"/>
      <c r="AT108" s="44"/>
      <c r="AU108" s="70"/>
    </row>
    <row r="109" spans="1:47" s="35" customFormat="1" ht="6.6" customHeight="1">
      <c r="A109" s="70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44"/>
      <c r="AQ109" s="70"/>
      <c r="AR109" s="44"/>
      <c r="AS109" s="70"/>
      <c r="AT109" s="44"/>
      <c r="AU109" s="70"/>
    </row>
    <row r="110" spans="1:47" s="35" customFormat="1" ht="6.6" customHeight="1">
      <c r="A110" s="70"/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44"/>
      <c r="AQ110" s="70"/>
      <c r="AR110" s="44"/>
      <c r="AS110" s="70"/>
      <c r="AT110" s="44"/>
      <c r="AU110" s="70"/>
    </row>
    <row r="111" spans="1:47" s="35" customFormat="1" ht="6.6" customHeight="1">
      <c r="A111" s="74" t="s">
        <v>295</v>
      </c>
      <c r="B111" s="74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5"/>
      <c r="AP111" s="76"/>
      <c r="AQ111" s="77"/>
      <c r="AR111" s="76"/>
      <c r="AS111" s="77"/>
      <c r="AT111" s="76"/>
      <c r="AU111" s="77"/>
    </row>
    <row r="112" spans="1:47" s="35" customFormat="1" ht="6.95" customHeight="1"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3"/>
      <c r="AR112" s="73"/>
      <c r="AT112" s="73"/>
    </row>
    <row r="113" spans="2:46" s="35" customFormat="1" ht="6.95" customHeight="1"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3"/>
      <c r="AR113" s="73"/>
      <c r="AT113" s="73"/>
    </row>
    <row r="114" spans="2:46" s="35" customFormat="1" ht="6.95" customHeight="1"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3"/>
      <c r="AR114" s="73"/>
      <c r="AT114" s="73"/>
    </row>
    <row r="115" spans="2:46" s="35" customFormat="1" ht="6.95" customHeight="1"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3"/>
      <c r="AR115" s="73"/>
      <c r="AT115" s="73"/>
    </row>
    <row r="116" spans="2:46" s="72" customFormat="1" ht="6.95" customHeight="1">
      <c r="AP116" s="73"/>
      <c r="AR116" s="73"/>
      <c r="AT116" s="73"/>
    </row>
    <row r="117" spans="2:46" s="72" customFormat="1" ht="6.95" customHeight="1">
      <c r="AP117" s="73"/>
      <c r="AR117" s="73"/>
      <c r="AT117" s="73"/>
    </row>
    <row r="118" spans="2:46" s="72" customFormat="1" ht="6.95" customHeight="1">
      <c r="AP118" s="73"/>
      <c r="AR118" s="73"/>
      <c r="AT118" s="73"/>
    </row>
    <row r="119" spans="2:46" s="72" customFormat="1" ht="6.95" customHeight="1">
      <c r="AP119" s="73"/>
      <c r="AR119" s="73"/>
      <c r="AT119" s="73"/>
    </row>
    <row r="120" spans="2:46" s="72" customFormat="1" ht="6.95" customHeight="1">
      <c r="AP120" s="73"/>
      <c r="AR120" s="73"/>
      <c r="AT120" s="73"/>
    </row>
    <row r="121" spans="2:46" s="72" customFormat="1" ht="6.95" customHeight="1">
      <c r="AP121" s="73"/>
      <c r="AR121" s="73"/>
      <c r="AT121" s="73"/>
    </row>
    <row r="122" spans="2:46" s="72" customFormat="1" ht="6.95" customHeight="1">
      <c r="AP122" s="73"/>
      <c r="AR122" s="73"/>
      <c r="AT122" s="73"/>
    </row>
    <row r="123" spans="2:46" s="72" customFormat="1" ht="6.95" customHeight="1">
      <c r="AP123" s="73"/>
      <c r="AR123" s="73"/>
      <c r="AT123" s="73"/>
    </row>
    <row r="124" spans="2:46" s="72" customFormat="1" ht="6.95" customHeight="1">
      <c r="AP124" s="73"/>
      <c r="AR124" s="73"/>
      <c r="AT124" s="73"/>
    </row>
    <row r="125" spans="2:46" s="72" customFormat="1" ht="6.95" customHeight="1">
      <c r="AP125" s="73"/>
      <c r="AR125" s="73"/>
      <c r="AT125" s="73"/>
    </row>
    <row r="126" spans="2:46" s="72" customFormat="1" ht="6.95" customHeight="1">
      <c r="AP126" s="73"/>
      <c r="AR126" s="73"/>
      <c r="AT126" s="73"/>
    </row>
    <row r="127" spans="2:46" s="72" customFormat="1" ht="6.95" customHeight="1">
      <c r="AP127" s="73"/>
      <c r="AR127" s="73"/>
      <c r="AT127" s="73"/>
    </row>
    <row r="128" spans="2:46" s="72" customFormat="1" ht="6.95" customHeight="1">
      <c r="AP128" s="73"/>
      <c r="AR128" s="73"/>
      <c r="AT128" s="73"/>
    </row>
    <row r="129" spans="42:46" s="72" customFormat="1" ht="6.95" customHeight="1">
      <c r="AP129" s="73"/>
      <c r="AR129" s="73"/>
      <c r="AT129" s="73"/>
    </row>
    <row r="130" spans="42:46" s="72" customFormat="1" ht="6.95" customHeight="1">
      <c r="AP130" s="73"/>
      <c r="AR130" s="73"/>
      <c r="AT130" s="73"/>
    </row>
    <row r="131" spans="42:46" s="72" customFormat="1" ht="6.95" customHeight="1">
      <c r="AP131" s="73"/>
      <c r="AR131" s="73"/>
      <c r="AT131" s="73"/>
    </row>
    <row r="132" spans="42:46" s="72" customFormat="1" ht="6.95" customHeight="1">
      <c r="AP132" s="73"/>
      <c r="AR132" s="73"/>
      <c r="AT132" s="73"/>
    </row>
    <row r="133" spans="42:46" s="72" customFormat="1" ht="6.95" customHeight="1">
      <c r="AP133" s="73"/>
      <c r="AR133" s="73"/>
      <c r="AT133" s="73"/>
    </row>
    <row r="134" spans="42:46" s="72" customFormat="1" ht="6.95" customHeight="1">
      <c r="AP134" s="73"/>
      <c r="AR134" s="73"/>
      <c r="AT134" s="73"/>
    </row>
    <row r="135" spans="42:46" s="72" customFormat="1" ht="6.95" customHeight="1">
      <c r="AP135" s="73"/>
      <c r="AR135" s="73"/>
      <c r="AT135" s="73"/>
    </row>
    <row r="136" spans="42:46" s="72" customFormat="1" ht="6.95" customHeight="1">
      <c r="AP136" s="73"/>
      <c r="AR136" s="73"/>
      <c r="AT136" s="73"/>
    </row>
    <row r="137" spans="42:46" s="72" customFormat="1" ht="6.95" customHeight="1">
      <c r="AP137" s="73"/>
      <c r="AR137" s="73"/>
      <c r="AT137" s="73"/>
    </row>
    <row r="138" spans="42:46" s="72" customFormat="1" ht="6.95" customHeight="1">
      <c r="AP138" s="73"/>
      <c r="AR138" s="73"/>
      <c r="AT138" s="73"/>
    </row>
    <row r="139" spans="42:46" s="72" customFormat="1" ht="6.95" customHeight="1">
      <c r="AP139" s="73"/>
      <c r="AR139" s="73"/>
      <c r="AT139" s="73"/>
    </row>
    <row r="140" spans="42:46" s="72" customFormat="1" ht="6.95" customHeight="1">
      <c r="AP140" s="73"/>
      <c r="AR140" s="73"/>
      <c r="AT140" s="73"/>
    </row>
    <row r="141" spans="42:46" s="72" customFormat="1" ht="6.95" customHeight="1">
      <c r="AP141" s="73"/>
      <c r="AR141" s="73"/>
      <c r="AT141" s="73"/>
    </row>
    <row r="142" spans="42:46" s="72" customFormat="1" ht="6.95" customHeight="1">
      <c r="AP142" s="73"/>
      <c r="AR142" s="73"/>
      <c r="AT142" s="73"/>
    </row>
    <row r="143" spans="42:46" s="72" customFormat="1" ht="6.95" customHeight="1">
      <c r="AP143" s="73"/>
      <c r="AR143" s="73"/>
      <c r="AT143" s="73"/>
    </row>
    <row r="144" spans="42:46" s="72" customFormat="1" ht="6.95" customHeight="1">
      <c r="AP144" s="73"/>
      <c r="AR144" s="73"/>
      <c r="AT144" s="73"/>
    </row>
    <row r="145" spans="42:46" s="72" customFormat="1" ht="6.95" customHeight="1">
      <c r="AP145" s="73"/>
      <c r="AR145" s="73"/>
      <c r="AT145" s="73"/>
    </row>
    <row r="146" spans="42:46" s="72" customFormat="1" ht="6.95" customHeight="1">
      <c r="AP146" s="73"/>
      <c r="AR146" s="73"/>
      <c r="AT146" s="73"/>
    </row>
    <row r="147" spans="42:46" s="72" customFormat="1" ht="6.95" customHeight="1">
      <c r="AP147" s="73"/>
      <c r="AR147" s="73"/>
      <c r="AT147" s="73"/>
    </row>
    <row r="148" spans="42:46" s="72" customFormat="1" ht="6.95" customHeight="1">
      <c r="AP148" s="73"/>
      <c r="AR148" s="73"/>
      <c r="AT148" s="73"/>
    </row>
    <row r="149" spans="42:46" s="72" customFormat="1" ht="6.95" customHeight="1">
      <c r="AP149" s="73"/>
      <c r="AR149" s="73"/>
      <c r="AT149" s="73"/>
    </row>
    <row r="150" spans="42:46" s="72" customFormat="1" ht="6.95" customHeight="1">
      <c r="AP150" s="73"/>
      <c r="AR150" s="73"/>
      <c r="AT150" s="73"/>
    </row>
    <row r="151" spans="42:46" s="72" customFormat="1" ht="6.95" customHeight="1">
      <c r="AP151" s="73"/>
      <c r="AR151" s="73"/>
      <c r="AT151" s="73"/>
    </row>
    <row r="152" spans="42:46" s="72" customFormat="1" ht="6.95" customHeight="1">
      <c r="AP152" s="73"/>
      <c r="AR152" s="73"/>
      <c r="AT152" s="73"/>
    </row>
    <row r="153" spans="42:46" s="72" customFormat="1" ht="6.95" customHeight="1">
      <c r="AP153" s="73"/>
      <c r="AR153" s="73"/>
      <c r="AT153" s="73"/>
    </row>
    <row r="154" spans="42:46" s="72" customFormat="1" ht="6.95" customHeight="1">
      <c r="AP154" s="73"/>
      <c r="AR154" s="73"/>
      <c r="AT154" s="73"/>
    </row>
    <row r="155" spans="42:46" s="72" customFormat="1" ht="6.95" customHeight="1">
      <c r="AP155" s="73"/>
      <c r="AR155" s="73"/>
      <c r="AT155" s="73"/>
    </row>
    <row r="156" spans="42:46" s="72" customFormat="1" ht="6.95" customHeight="1">
      <c r="AP156" s="73"/>
      <c r="AR156" s="73"/>
      <c r="AT156" s="73"/>
    </row>
    <row r="157" spans="42:46" s="72" customFormat="1" ht="6.95" customHeight="1">
      <c r="AP157" s="73"/>
      <c r="AR157" s="73"/>
      <c r="AT157" s="73"/>
    </row>
    <row r="158" spans="42:46" s="72" customFormat="1" ht="6.95" customHeight="1">
      <c r="AP158" s="73"/>
      <c r="AR158" s="73"/>
      <c r="AT158" s="73"/>
    </row>
    <row r="159" spans="42:46" s="72" customFormat="1" ht="6.95" customHeight="1">
      <c r="AP159" s="73"/>
      <c r="AR159" s="73"/>
      <c r="AT159" s="73"/>
    </row>
    <row r="160" spans="42:46" s="72" customFormat="1" ht="6.95" customHeight="1">
      <c r="AP160" s="73"/>
      <c r="AR160" s="73"/>
      <c r="AT160" s="73"/>
    </row>
    <row r="161" spans="42:46" s="72" customFormat="1" ht="6.95" customHeight="1">
      <c r="AP161" s="73"/>
      <c r="AR161" s="73"/>
      <c r="AT161" s="73"/>
    </row>
    <row r="162" spans="42:46" s="72" customFormat="1" ht="6.95" customHeight="1">
      <c r="AP162" s="73"/>
      <c r="AR162" s="73"/>
      <c r="AT162" s="73"/>
    </row>
    <row r="163" spans="42:46" s="72" customFormat="1" ht="6.95" customHeight="1">
      <c r="AP163" s="73"/>
      <c r="AR163" s="73"/>
      <c r="AT163" s="73"/>
    </row>
    <row r="164" spans="42:46" s="72" customFormat="1" ht="6.95" customHeight="1">
      <c r="AP164" s="73"/>
      <c r="AR164" s="73"/>
      <c r="AT164" s="73"/>
    </row>
    <row r="165" spans="42:46" s="72" customFormat="1" ht="6.95" customHeight="1">
      <c r="AP165" s="73"/>
      <c r="AR165" s="73"/>
      <c r="AT165" s="73"/>
    </row>
    <row r="166" spans="42:46" s="72" customFormat="1" ht="6.95" customHeight="1">
      <c r="AP166" s="73"/>
      <c r="AR166" s="73"/>
      <c r="AT166" s="73"/>
    </row>
    <row r="167" spans="42:46" s="72" customFormat="1" ht="6.95" customHeight="1">
      <c r="AP167" s="73"/>
      <c r="AR167" s="73"/>
      <c r="AT167" s="73"/>
    </row>
    <row r="168" spans="42:46" s="72" customFormat="1" ht="6.95" customHeight="1">
      <c r="AP168" s="73"/>
      <c r="AR168" s="73"/>
      <c r="AT168" s="73"/>
    </row>
    <row r="169" spans="42:46" s="72" customFormat="1" ht="6.95" customHeight="1">
      <c r="AP169" s="73"/>
      <c r="AR169" s="73"/>
      <c r="AT169" s="73"/>
    </row>
    <row r="170" spans="42:46" s="72" customFormat="1" ht="6.95" customHeight="1">
      <c r="AP170" s="73"/>
      <c r="AR170" s="73"/>
      <c r="AT170" s="73"/>
    </row>
    <row r="171" spans="42:46" s="72" customFormat="1" ht="6.95" customHeight="1">
      <c r="AP171" s="73"/>
      <c r="AR171" s="73"/>
      <c r="AT171" s="73"/>
    </row>
    <row r="172" spans="42:46" s="72" customFormat="1" ht="6.95" customHeight="1">
      <c r="AP172" s="73"/>
      <c r="AR172" s="73"/>
      <c r="AT172" s="73"/>
    </row>
    <row r="173" spans="42:46" s="72" customFormat="1" ht="6.95" customHeight="1">
      <c r="AP173" s="73"/>
      <c r="AR173" s="73"/>
      <c r="AT173" s="73"/>
    </row>
    <row r="174" spans="42:46" s="72" customFormat="1" ht="6.95" customHeight="1">
      <c r="AP174" s="73"/>
      <c r="AR174" s="73"/>
      <c r="AT174" s="73"/>
    </row>
    <row r="175" spans="42:46" s="72" customFormat="1" ht="6.95" customHeight="1">
      <c r="AP175" s="73"/>
      <c r="AR175" s="73"/>
      <c r="AT175" s="73"/>
    </row>
    <row r="176" spans="42:46" s="72" customFormat="1" ht="6.95" customHeight="1">
      <c r="AP176" s="73"/>
      <c r="AR176" s="73"/>
      <c r="AT176" s="73"/>
    </row>
    <row r="177" spans="42:46" s="72" customFormat="1" ht="6.95" customHeight="1">
      <c r="AP177" s="73"/>
      <c r="AR177" s="73"/>
      <c r="AT177" s="73"/>
    </row>
    <row r="178" spans="42:46" s="72" customFormat="1" ht="6.95" customHeight="1">
      <c r="AP178" s="73"/>
      <c r="AR178" s="73"/>
      <c r="AT178" s="73"/>
    </row>
    <row r="179" spans="42:46" s="72" customFormat="1" ht="6.95" customHeight="1">
      <c r="AP179" s="73"/>
      <c r="AR179" s="73"/>
      <c r="AT179" s="73"/>
    </row>
    <row r="180" spans="42:46" s="72" customFormat="1" ht="6.95" customHeight="1">
      <c r="AP180" s="73"/>
      <c r="AR180" s="73"/>
      <c r="AT180" s="73"/>
    </row>
    <row r="181" spans="42:46" s="72" customFormat="1" ht="6.95" customHeight="1">
      <c r="AP181" s="73"/>
      <c r="AR181" s="73"/>
      <c r="AT181" s="73"/>
    </row>
    <row r="182" spans="42:46" s="72" customFormat="1" ht="6.95" customHeight="1">
      <c r="AP182" s="73"/>
      <c r="AR182" s="73"/>
      <c r="AT182" s="73"/>
    </row>
    <row r="183" spans="42:46" s="72" customFormat="1" ht="6.95" customHeight="1">
      <c r="AP183" s="73"/>
      <c r="AR183" s="73"/>
      <c r="AT183" s="73"/>
    </row>
    <row r="184" spans="42:46" s="72" customFormat="1" ht="6.95" customHeight="1">
      <c r="AP184" s="73"/>
      <c r="AR184" s="73"/>
      <c r="AT184" s="73"/>
    </row>
    <row r="185" spans="42:46" s="72" customFormat="1" ht="6.95" customHeight="1">
      <c r="AP185" s="73"/>
      <c r="AR185" s="73"/>
      <c r="AT185" s="73"/>
    </row>
    <row r="186" spans="42:46" s="72" customFormat="1" ht="6.95" customHeight="1">
      <c r="AP186" s="73"/>
      <c r="AR186" s="73"/>
      <c r="AT186" s="73"/>
    </row>
    <row r="187" spans="42:46" s="72" customFormat="1" ht="6.95" customHeight="1">
      <c r="AP187" s="73"/>
      <c r="AR187" s="73"/>
      <c r="AT187" s="73"/>
    </row>
    <row r="188" spans="42:46" s="72" customFormat="1" ht="6.95" customHeight="1">
      <c r="AP188" s="73"/>
      <c r="AR188" s="73"/>
      <c r="AT188" s="73"/>
    </row>
    <row r="189" spans="42:46" s="72" customFormat="1" ht="6.95" customHeight="1">
      <c r="AP189" s="73"/>
      <c r="AR189" s="73"/>
      <c r="AT189" s="73"/>
    </row>
    <row r="190" spans="42:46" s="72" customFormat="1" ht="6.95" customHeight="1">
      <c r="AP190" s="73"/>
      <c r="AR190" s="73"/>
      <c r="AT190" s="73"/>
    </row>
    <row r="191" spans="42:46" s="72" customFormat="1" ht="6.95" customHeight="1">
      <c r="AP191" s="73"/>
      <c r="AR191" s="73"/>
      <c r="AT191" s="73"/>
    </row>
    <row r="192" spans="42:46" s="72" customFormat="1" ht="6.95" customHeight="1">
      <c r="AP192" s="73"/>
      <c r="AR192" s="73"/>
      <c r="AT192" s="73"/>
    </row>
    <row r="193" spans="42:46" s="72" customFormat="1" ht="6.95" customHeight="1">
      <c r="AP193" s="73"/>
      <c r="AR193" s="73"/>
      <c r="AT193" s="73"/>
    </row>
    <row r="194" spans="42:46" s="72" customFormat="1" ht="6.95" customHeight="1">
      <c r="AP194" s="73"/>
      <c r="AR194" s="73"/>
      <c r="AT194" s="73"/>
    </row>
    <row r="195" spans="42:46" s="72" customFormat="1" ht="6.95" customHeight="1">
      <c r="AP195" s="73"/>
      <c r="AR195" s="73"/>
      <c r="AT195" s="73"/>
    </row>
    <row r="196" spans="42:46" s="72" customFormat="1" ht="6.95" customHeight="1">
      <c r="AP196" s="73"/>
      <c r="AR196" s="73"/>
      <c r="AT196" s="73"/>
    </row>
    <row r="197" spans="42:46" s="72" customFormat="1" ht="6.95" customHeight="1">
      <c r="AP197" s="73"/>
      <c r="AR197" s="73"/>
      <c r="AT197" s="73"/>
    </row>
    <row r="198" spans="42:46" s="72" customFormat="1" ht="6.95" customHeight="1">
      <c r="AP198" s="73"/>
      <c r="AR198" s="73"/>
      <c r="AT198" s="73"/>
    </row>
    <row r="199" spans="42:46" s="72" customFormat="1" ht="6.95" customHeight="1">
      <c r="AP199" s="73"/>
      <c r="AR199" s="73"/>
      <c r="AT199" s="73"/>
    </row>
    <row r="200" spans="42:46" s="72" customFormat="1" ht="6.95" customHeight="1">
      <c r="AP200" s="73"/>
      <c r="AR200" s="73"/>
      <c r="AT200" s="73"/>
    </row>
    <row r="201" spans="42:46" s="72" customFormat="1" ht="6.95" customHeight="1">
      <c r="AP201" s="73"/>
      <c r="AR201" s="73"/>
      <c r="AT201" s="73"/>
    </row>
    <row r="202" spans="42:46" s="72" customFormat="1" ht="6.95" customHeight="1">
      <c r="AP202" s="73"/>
      <c r="AR202" s="73"/>
      <c r="AT202" s="73"/>
    </row>
    <row r="203" spans="42:46" s="72" customFormat="1" ht="6.95" customHeight="1">
      <c r="AP203" s="73"/>
      <c r="AR203" s="73"/>
      <c r="AT203" s="73"/>
    </row>
    <row r="204" spans="42:46" s="72" customFormat="1" ht="6.95" customHeight="1">
      <c r="AP204" s="73"/>
      <c r="AR204" s="73"/>
      <c r="AT204" s="73"/>
    </row>
    <row r="205" spans="42:46" s="72" customFormat="1" ht="6.95" customHeight="1">
      <c r="AP205" s="73"/>
      <c r="AR205" s="73"/>
      <c r="AT205" s="73"/>
    </row>
    <row r="206" spans="42:46" s="72" customFormat="1" ht="6.95" customHeight="1">
      <c r="AP206" s="73"/>
      <c r="AR206" s="73"/>
      <c r="AT206" s="73"/>
    </row>
    <row r="207" spans="42:46" s="72" customFormat="1" ht="6.95" customHeight="1">
      <c r="AP207" s="73"/>
      <c r="AR207" s="73"/>
      <c r="AT207" s="73"/>
    </row>
    <row r="208" spans="42:46" s="72" customFormat="1" ht="6.95" customHeight="1">
      <c r="AP208" s="73"/>
      <c r="AR208" s="73"/>
      <c r="AT208" s="73"/>
    </row>
    <row r="209" spans="42:46" s="72" customFormat="1" ht="6.95" customHeight="1">
      <c r="AP209" s="73"/>
      <c r="AR209" s="73"/>
      <c r="AT209" s="73"/>
    </row>
    <row r="210" spans="42:46" s="72" customFormat="1" ht="6.95" customHeight="1">
      <c r="AP210" s="73"/>
      <c r="AR210" s="73"/>
      <c r="AT210" s="73"/>
    </row>
    <row r="211" spans="42:46" s="72" customFormat="1" ht="6.95" customHeight="1">
      <c r="AP211" s="73"/>
      <c r="AR211" s="73"/>
      <c r="AT211" s="73"/>
    </row>
    <row r="212" spans="42:46" s="72" customFormat="1" ht="6.95" customHeight="1">
      <c r="AP212" s="73"/>
      <c r="AR212" s="73"/>
      <c r="AT212" s="73"/>
    </row>
    <row r="213" spans="42:46" s="72" customFormat="1" ht="6.95" customHeight="1">
      <c r="AP213" s="73"/>
      <c r="AR213" s="73"/>
      <c r="AT213" s="73"/>
    </row>
    <row r="214" spans="42:46" s="72" customFormat="1" ht="6.95" customHeight="1">
      <c r="AP214" s="73"/>
      <c r="AR214" s="73"/>
      <c r="AT214" s="73"/>
    </row>
    <row r="215" spans="42:46" s="72" customFormat="1" ht="6.95" customHeight="1">
      <c r="AP215" s="73"/>
      <c r="AR215" s="73"/>
      <c r="AT215" s="73"/>
    </row>
    <row r="216" spans="42:46" s="72" customFormat="1" ht="6.95" customHeight="1">
      <c r="AP216" s="73"/>
      <c r="AR216" s="73"/>
      <c r="AT216" s="73"/>
    </row>
    <row r="217" spans="42:46" s="72" customFormat="1" ht="6.95" customHeight="1">
      <c r="AP217" s="73"/>
      <c r="AR217" s="73"/>
      <c r="AT217" s="73"/>
    </row>
    <row r="218" spans="42:46" s="72" customFormat="1" ht="6.95" customHeight="1">
      <c r="AP218" s="73"/>
      <c r="AR218" s="73"/>
      <c r="AT218" s="73"/>
    </row>
    <row r="219" spans="42:46" s="72" customFormat="1" ht="6.95" customHeight="1">
      <c r="AP219" s="73"/>
      <c r="AR219" s="73"/>
      <c r="AT219" s="73"/>
    </row>
    <row r="220" spans="42:46" s="72" customFormat="1" ht="6.95" customHeight="1">
      <c r="AP220" s="73"/>
      <c r="AR220" s="73"/>
      <c r="AT220" s="73"/>
    </row>
    <row r="221" spans="42:46" s="72" customFormat="1" ht="6.95" customHeight="1">
      <c r="AP221" s="73"/>
      <c r="AR221" s="73"/>
      <c r="AT221" s="73"/>
    </row>
    <row r="222" spans="42:46" s="72" customFormat="1" ht="6.95" customHeight="1">
      <c r="AP222" s="73"/>
      <c r="AR222" s="73"/>
      <c r="AT222" s="73"/>
    </row>
    <row r="223" spans="42:46" s="72" customFormat="1" ht="6.95" customHeight="1">
      <c r="AP223" s="73"/>
      <c r="AR223" s="73"/>
      <c r="AT223" s="73"/>
    </row>
    <row r="224" spans="42:46" s="72" customFormat="1" ht="6.95" customHeight="1">
      <c r="AP224" s="73"/>
      <c r="AR224" s="73"/>
      <c r="AT224" s="73"/>
    </row>
    <row r="225" spans="42:46" s="72" customFormat="1" ht="6.95" customHeight="1">
      <c r="AP225" s="73"/>
      <c r="AR225" s="73"/>
      <c r="AT225" s="73"/>
    </row>
    <row r="226" spans="42:46" s="72" customFormat="1" ht="6.95" customHeight="1">
      <c r="AP226" s="73"/>
      <c r="AR226" s="73"/>
      <c r="AT226" s="73"/>
    </row>
    <row r="227" spans="42:46" s="72" customFormat="1" ht="6.95" customHeight="1">
      <c r="AP227" s="73"/>
      <c r="AR227" s="73"/>
      <c r="AT227" s="73"/>
    </row>
    <row r="228" spans="42:46" s="72" customFormat="1" ht="6.95" customHeight="1">
      <c r="AP228" s="73"/>
      <c r="AR228" s="73"/>
      <c r="AT228" s="73"/>
    </row>
    <row r="229" spans="42:46" s="72" customFormat="1" ht="6.95" customHeight="1">
      <c r="AP229" s="73"/>
      <c r="AR229" s="73"/>
      <c r="AT229" s="73"/>
    </row>
    <row r="230" spans="42:46" s="72" customFormat="1" ht="6.95" customHeight="1">
      <c r="AP230" s="73"/>
      <c r="AR230" s="73"/>
      <c r="AT230" s="73"/>
    </row>
    <row r="231" spans="42:46" s="72" customFormat="1" ht="6.95" customHeight="1">
      <c r="AP231" s="73"/>
      <c r="AR231" s="73"/>
      <c r="AT231" s="73"/>
    </row>
    <row r="232" spans="42:46" s="72" customFormat="1" ht="6.95" customHeight="1">
      <c r="AP232" s="73"/>
      <c r="AR232" s="73"/>
      <c r="AT232" s="73"/>
    </row>
    <row r="233" spans="42:46" s="72" customFormat="1" ht="6.95" customHeight="1">
      <c r="AP233" s="73"/>
      <c r="AR233" s="73"/>
      <c r="AT233" s="73"/>
    </row>
    <row r="234" spans="42:46" s="72" customFormat="1" ht="6.95" customHeight="1">
      <c r="AP234" s="73"/>
      <c r="AR234" s="73"/>
      <c r="AT234" s="73"/>
    </row>
    <row r="235" spans="42:46" s="72" customFormat="1" ht="6.95" customHeight="1">
      <c r="AP235" s="73"/>
      <c r="AR235" s="73"/>
      <c r="AT235" s="73"/>
    </row>
    <row r="236" spans="42:46" s="72" customFormat="1" ht="6.95" customHeight="1">
      <c r="AP236" s="73"/>
      <c r="AR236" s="73"/>
      <c r="AT236" s="73"/>
    </row>
    <row r="237" spans="42:46" s="72" customFormat="1" ht="6.95" customHeight="1">
      <c r="AP237" s="73"/>
      <c r="AR237" s="73"/>
      <c r="AT237" s="73"/>
    </row>
    <row r="238" spans="42:46" s="72" customFormat="1" ht="6.95" customHeight="1">
      <c r="AP238" s="73"/>
      <c r="AR238" s="73"/>
      <c r="AT238" s="73"/>
    </row>
    <row r="239" spans="42:46" s="72" customFormat="1" ht="6.95" customHeight="1">
      <c r="AP239" s="73"/>
      <c r="AR239" s="73"/>
      <c r="AT239" s="73"/>
    </row>
    <row r="240" spans="42:46" s="72" customFormat="1" ht="6.95" customHeight="1">
      <c r="AP240" s="73"/>
      <c r="AR240" s="73"/>
      <c r="AT240" s="73"/>
    </row>
    <row r="241" spans="42:46" s="72" customFormat="1" ht="6.95" customHeight="1">
      <c r="AP241" s="73"/>
      <c r="AR241" s="73"/>
      <c r="AT241" s="73"/>
    </row>
    <row r="242" spans="42:46" s="72" customFormat="1" ht="6.95" customHeight="1">
      <c r="AP242" s="73"/>
      <c r="AR242" s="73"/>
      <c r="AT242" s="73"/>
    </row>
    <row r="243" spans="42:46" s="72" customFormat="1" ht="6.95" customHeight="1">
      <c r="AP243" s="73"/>
      <c r="AR243" s="73"/>
      <c r="AT243" s="73"/>
    </row>
    <row r="244" spans="42:46" s="72" customFormat="1" ht="6.95" customHeight="1">
      <c r="AP244" s="73"/>
      <c r="AR244" s="73"/>
      <c r="AT244" s="73"/>
    </row>
    <row r="245" spans="42:46" s="72" customFormat="1" ht="6.95" customHeight="1">
      <c r="AP245" s="73"/>
      <c r="AR245" s="73"/>
      <c r="AT245" s="73"/>
    </row>
    <row r="246" spans="42:46" s="72" customFormat="1" ht="6.95" customHeight="1">
      <c r="AP246" s="73"/>
      <c r="AR246" s="73"/>
      <c r="AT246" s="73"/>
    </row>
    <row r="247" spans="42:46" s="72" customFormat="1" ht="6.95" customHeight="1">
      <c r="AP247" s="73"/>
      <c r="AR247" s="73"/>
      <c r="AT247" s="73"/>
    </row>
    <row r="248" spans="42:46" s="72" customFormat="1" ht="6.95" customHeight="1">
      <c r="AP248" s="73"/>
      <c r="AR248" s="73"/>
      <c r="AT248" s="73"/>
    </row>
    <row r="249" spans="42:46" s="72" customFormat="1" ht="6.95" customHeight="1">
      <c r="AP249" s="73"/>
      <c r="AR249" s="73"/>
      <c r="AT249" s="73"/>
    </row>
    <row r="250" spans="42:46" s="72" customFormat="1" ht="6.95" customHeight="1">
      <c r="AP250" s="73"/>
      <c r="AR250" s="73"/>
      <c r="AT250" s="73"/>
    </row>
    <row r="251" spans="42:46" s="72" customFormat="1" ht="6.95" customHeight="1">
      <c r="AP251" s="73"/>
      <c r="AR251" s="73"/>
      <c r="AT251" s="73"/>
    </row>
    <row r="252" spans="42:46" s="72" customFormat="1" ht="6.95" customHeight="1">
      <c r="AP252" s="73"/>
      <c r="AR252" s="73"/>
      <c r="AT252" s="73"/>
    </row>
    <row r="253" spans="42:46" s="72" customFormat="1" ht="6.95" customHeight="1">
      <c r="AP253" s="73"/>
      <c r="AR253" s="73"/>
      <c r="AT253" s="73"/>
    </row>
    <row r="254" spans="42:46" s="72" customFormat="1" ht="6.95" customHeight="1">
      <c r="AP254" s="73"/>
      <c r="AR254" s="73"/>
      <c r="AT254" s="73"/>
    </row>
    <row r="255" spans="42:46" s="72" customFormat="1" ht="6.95" customHeight="1">
      <c r="AP255" s="73"/>
      <c r="AR255" s="73"/>
      <c r="AT255" s="73"/>
    </row>
    <row r="256" spans="42:46" s="72" customFormat="1" ht="6.95" customHeight="1">
      <c r="AP256" s="73"/>
      <c r="AR256" s="73"/>
      <c r="AT256" s="73"/>
    </row>
    <row r="257" spans="42:46" s="72" customFormat="1" ht="6.95" customHeight="1">
      <c r="AP257" s="73"/>
      <c r="AR257" s="73"/>
      <c r="AT257" s="73"/>
    </row>
    <row r="258" spans="42:46" s="72" customFormat="1" ht="6.95" customHeight="1">
      <c r="AP258" s="73"/>
      <c r="AR258" s="73"/>
      <c r="AT258" s="73"/>
    </row>
    <row r="259" spans="42:46" s="72" customFormat="1" ht="6.95" customHeight="1">
      <c r="AP259" s="73"/>
      <c r="AR259" s="73"/>
      <c r="AT259" s="73"/>
    </row>
    <row r="260" spans="42:46" s="72" customFormat="1" ht="6.95" customHeight="1">
      <c r="AP260" s="73"/>
      <c r="AR260" s="73"/>
      <c r="AT260" s="73"/>
    </row>
    <row r="261" spans="42:46" s="72" customFormat="1" ht="6.95" customHeight="1">
      <c r="AP261" s="73"/>
      <c r="AR261" s="73"/>
      <c r="AT261" s="73"/>
    </row>
    <row r="262" spans="42:46" s="72" customFormat="1" ht="6.95" customHeight="1">
      <c r="AP262" s="73"/>
      <c r="AR262" s="73"/>
      <c r="AT262" s="73"/>
    </row>
    <row r="263" spans="42:46" s="72" customFormat="1" ht="6.95" customHeight="1">
      <c r="AP263" s="73"/>
      <c r="AR263" s="73"/>
      <c r="AT263" s="73"/>
    </row>
    <row r="264" spans="42:46" s="72" customFormat="1" ht="6.95" customHeight="1">
      <c r="AP264" s="73"/>
      <c r="AR264" s="73"/>
      <c r="AT264" s="73"/>
    </row>
    <row r="265" spans="42:46" s="72" customFormat="1" ht="6.95" customHeight="1">
      <c r="AP265" s="73"/>
      <c r="AR265" s="73"/>
      <c r="AT265" s="73"/>
    </row>
    <row r="266" spans="42:46" s="72" customFormat="1" ht="6.95" customHeight="1">
      <c r="AP266" s="73"/>
      <c r="AR266" s="73"/>
      <c r="AT266" s="73"/>
    </row>
    <row r="267" spans="42:46" s="72" customFormat="1" ht="6.95" customHeight="1">
      <c r="AP267" s="73"/>
      <c r="AR267" s="73"/>
      <c r="AT267" s="73"/>
    </row>
    <row r="268" spans="42:46" s="72" customFormat="1" ht="6.95" customHeight="1">
      <c r="AP268" s="73"/>
      <c r="AR268" s="73"/>
      <c r="AT268" s="73"/>
    </row>
    <row r="269" spans="42:46" s="72" customFormat="1" ht="6.95" customHeight="1">
      <c r="AP269" s="73"/>
      <c r="AR269" s="73"/>
      <c r="AT269" s="73"/>
    </row>
    <row r="270" spans="42:46" s="72" customFormat="1" ht="6.95" customHeight="1">
      <c r="AP270" s="73"/>
      <c r="AR270" s="73"/>
      <c r="AT270" s="73"/>
    </row>
    <row r="271" spans="42:46" s="72" customFormat="1" ht="6.95" customHeight="1">
      <c r="AP271" s="73"/>
      <c r="AR271" s="73"/>
      <c r="AT271" s="73"/>
    </row>
    <row r="272" spans="42:46" s="72" customFormat="1" ht="6.95" customHeight="1">
      <c r="AP272" s="73"/>
      <c r="AR272" s="73"/>
      <c r="AT272" s="73"/>
    </row>
    <row r="273" spans="42:46" s="72" customFormat="1" ht="6.95" customHeight="1">
      <c r="AP273" s="73"/>
      <c r="AR273" s="73"/>
      <c r="AT273" s="73"/>
    </row>
    <row r="274" spans="42:46" s="72" customFormat="1" ht="6.95" customHeight="1">
      <c r="AP274" s="73"/>
      <c r="AR274" s="73"/>
      <c r="AT274" s="73"/>
    </row>
    <row r="275" spans="42:46" s="72" customFormat="1" ht="6.95" customHeight="1">
      <c r="AP275" s="73"/>
      <c r="AR275" s="73"/>
      <c r="AT275" s="73"/>
    </row>
    <row r="276" spans="42:46" s="72" customFormat="1" ht="6.95" customHeight="1">
      <c r="AP276" s="73"/>
      <c r="AR276" s="73"/>
      <c r="AT276" s="73"/>
    </row>
    <row r="277" spans="42:46" s="72" customFormat="1" ht="6.95" customHeight="1">
      <c r="AP277" s="73"/>
      <c r="AR277" s="73"/>
      <c r="AT277" s="73"/>
    </row>
    <row r="278" spans="42:46" s="72" customFormat="1" ht="6.95" customHeight="1">
      <c r="AP278" s="73"/>
      <c r="AR278" s="73"/>
      <c r="AT278" s="73"/>
    </row>
    <row r="279" spans="42:46" s="72" customFormat="1" ht="6.95" customHeight="1">
      <c r="AP279" s="73"/>
      <c r="AR279" s="73"/>
      <c r="AT279" s="73"/>
    </row>
    <row r="280" spans="42:46" s="72" customFormat="1" ht="6.95" customHeight="1">
      <c r="AP280" s="73"/>
      <c r="AR280" s="73"/>
      <c r="AT280" s="73"/>
    </row>
    <row r="281" spans="42:46" s="72" customFormat="1" ht="6.95" customHeight="1">
      <c r="AP281" s="73"/>
      <c r="AR281" s="73"/>
      <c r="AT281" s="73"/>
    </row>
    <row r="282" spans="42:46" s="72" customFormat="1" ht="6.95" customHeight="1">
      <c r="AP282" s="73"/>
      <c r="AR282" s="73"/>
      <c r="AT282" s="73"/>
    </row>
    <row r="283" spans="42:46" s="72" customFormat="1" ht="6.95" customHeight="1">
      <c r="AP283" s="73"/>
      <c r="AR283" s="73"/>
      <c r="AT283" s="73"/>
    </row>
    <row r="284" spans="42:46" s="72" customFormat="1" ht="6.95" customHeight="1">
      <c r="AP284" s="73"/>
      <c r="AR284" s="73"/>
      <c r="AT284" s="73"/>
    </row>
    <row r="285" spans="42:46" s="72" customFormat="1" ht="6.95" customHeight="1">
      <c r="AP285" s="73"/>
      <c r="AR285" s="73"/>
      <c r="AT285" s="73"/>
    </row>
    <row r="286" spans="42:46" s="72" customFormat="1" ht="6.95" customHeight="1">
      <c r="AP286" s="73"/>
      <c r="AR286" s="73"/>
      <c r="AT286" s="73"/>
    </row>
    <row r="287" spans="42:46" s="72" customFormat="1" ht="6.95" customHeight="1">
      <c r="AP287" s="73"/>
      <c r="AR287" s="73"/>
      <c r="AT287" s="73"/>
    </row>
    <row r="288" spans="42:46" s="72" customFormat="1" ht="6.95" customHeight="1">
      <c r="AP288" s="73"/>
      <c r="AR288" s="73"/>
      <c r="AT288" s="73"/>
    </row>
    <row r="289" spans="42:46" s="72" customFormat="1" ht="6.95" customHeight="1">
      <c r="AP289" s="73"/>
      <c r="AR289" s="73"/>
      <c r="AT289" s="73"/>
    </row>
    <row r="290" spans="42:46" s="72" customFormat="1" ht="6.95" customHeight="1">
      <c r="AP290" s="73"/>
      <c r="AR290" s="73"/>
      <c r="AT290" s="73"/>
    </row>
    <row r="291" spans="42:46" s="72" customFormat="1" ht="6.95" customHeight="1">
      <c r="AP291" s="73"/>
      <c r="AR291" s="73"/>
      <c r="AT291" s="73"/>
    </row>
    <row r="292" spans="42:46" s="72" customFormat="1" ht="6.95" customHeight="1">
      <c r="AP292" s="73"/>
      <c r="AR292" s="73"/>
      <c r="AT292" s="73"/>
    </row>
    <row r="293" spans="42:46" s="72" customFormat="1" ht="6.95" customHeight="1">
      <c r="AP293" s="73"/>
      <c r="AR293" s="73"/>
      <c r="AT293" s="73"/>
    </row>
    <row r="294" spans="42:46" s="72" customFormat="1" ht="6.95" customHeight="1">
      <c r="AP294" s="73"/>
      <c r="AR294" s="73"/>
      <c r="AT294" s="73"/>
    </row>
    <row r="295" spans="42:46" s="72" customFormat="1" ht="6.95" customHeight="1">
      <c r="AP295" s="73"/>
      <c r="AR295" s="73"/>
      <c r="AT295" s="73"/>
    </row>
    <row r="296" spans="42:46" s="72" customFormat="1" ht="6.95" customHeight="1">
      <c r="AP296" s="73"/>
      <c r="AR296" s="73"/>
      <c r="AT296" s="73"/>
    </row>
    <row r="297" spans="42:46" s="72" customFormat="1" ht="6.95" customHeight="1">
      <c r="AP297" s="73"/>
      <c r="AR297" s="73"/>
      <c r="AT297" s="73"/>
    </row>
    <row r="298" spans="42:46" s="72" customFormat="1" ht="6.95" customHeight="1">
      <c r="AP298" s="73"/>
      <c r="AR298" s="73"/>
      <c r="AT298" s="73"/>
    </row>
    <row r="299" spans="42:46" s="72" customFormat="1" ht="6.95" customHeight="1">
      <c r="AP299" s="73"/>
      <c r="AR299" s="73"/>
      <c r="AT299" s="73"/>
    </row>
    <row r="300" spans="42:46" s="72" customFormat="1" ht="6.95" customHeight="1">
      <c r="AP300" s="73"/>
      <c r="AR300" s="73"/>
      <c r="AT300" s="73"/>
    </row>
    <row r="301" spans="42:46" s="72" customFormat="1" ht="6.95" customHeight="1">
      <c r="AP301" s="73"/>
      <c r="AR301" s="73"/>
      <c r="AT301" s="73"/>
    </row>
    <row r="302" spans="42:46" s="72" customFormat="1" ht="6.95" customHeight="1">
      <c r="AP302" s="73"/>
      <c r="AR302" s="73"/>
      <c r="AT302" s="73"/>
    </row>
    <row r="303" spans="42:46" s="72" customFormat="1" ht="6.95" customHeight="1">
      <c r="AP303" s="73"/>
      <c r="AR303" s="73"/>
      <c r="AT303" s="73"/>
    </row>
    <row r="304" spans="42:46" s="72" customFormat="1" ht="6.95" customHeight="1">
      <c r="AP304" s="73"/>
      <c r="AR304" s="73"/>
      <c r="AT304" s="73"/>
    </row>
    <row r="305" spans="42:46" s="72" customFormat="1" ht="6.95" customHeight="1">
      <c r="AP305" s="73"/>
      <c r="AR305" s="73"/>
      <c r="AT305" s="73"/>
    </row>
    <row r="306" spans="42:46" s="72" customFormat="1" ht="6.95" customHeight="1">
      <c r="AP306" s="73"/>
      <c r="AR306" s="73"/>
      <c r="AT306" s="73"/>
    </row>
    <row r="307" spans="42:46" s="72" customFormat="1" ht="6.95" customHeight="1">
      <c r="AP307" s="73"/>
      <c r="AR307" s="73"/>
      <c r="AT307" s="73"/>
    </row>
    <row r="308" spans="42:46" s="72" customFormat="1" ht="6.95" customHeight="1">
      <c r="AP308" s="73"/>
      <c r="AR308" s="73"/>
      <c r="AT308" s="73"/>
    </row>
    <row r="309" spans="42:46" s="72" customFormat="1" ht="6.95" customHeight="1">
      <c r="AP309" s="73"/>
      <c r="AR309" s="73"/>
      <c r="AT309" s="73"/>
    </row>
    <row r="310" spans="42:46" s="72" customFormat="1" ht="6.95" customHeight="1">
      <c r="AP310" s="73"/>
      <c r="AR310" s="73"/>
      <c r="AT310" s="73"/>
    </row>
    <row r="311" spans="42:46" s="72" customFormat="1" ht="6.95" customHeight="1">
      <c r="AP311" s="73"/>
      <c r="AR311" s="73"/>
      <c r="AT311" s="73"/>
    </row>
    <row r="312" spans="42:46" s="72" customFormat="1" ht="6.95" customHeight="1">
      <c r="AP312" s="73"/>
      <c r="AR312" s="73"/>
      <c r="AT312" s="73"/>
    </row>
    <row r="313" spans="42:46" s="72" customFormat="1" ht="6.95" customHeight="1">
      <c r="AP313" s="73"/>
      <c r="AR313" s="73"/>
      <c r="AT313" s="73"/>
    </row>
    <row r="314" spans="42:46" s="72" customFormat="1" ht="6.95" customHeight="1">
      <c r="AP314" s="73"/>
      <c r="AR314" s="73"/>
      <c r="AT314" s="73"/>
    </row>
    <row r="315" spans="42:46" s="72" customFormat="1" ht="6.95" customHeight="1">
      <c r="AP315" s="73"/>
      <c r="AR315" s="73"/>
      <c r="AT315" s="73"/>
    </row>
    <row r="316" spans="42:46" s="72" customFormat="1" ht="6.95" customHeight="1">
      <c r="AP316" s="73"/>
      <c r="AR316" s="73"/>
      <c r="AT316" s="73"/>
    </row>
    <row r="317" spans="42:46" s="72" customFormat="1" ht="6.95" customHeight="1">
      <c r="AP317" s="73"/>
      <c r="AR317" s="73"/>
      <c r="AT317" s="73"/>
    </row>
    <row r="318" spans="42:46" s="72" customFormat="1" ht="6.95" customHeight="1">
      <c r="AP318" s="73"/>
      <c r="AR318" s="73"/>
      <c r="AT318" s="73"/>
    </row>
    <row r="319" spans="42:46" s="72" customFormat="1" ht="6.95" customHeight="1">
      <c r="AP319" s="73"/>
      <c r="AR319" s="73"/>
      <c r="AT319" s="73"/>
    </row>
    <row r="320" spans="42:46" s="72" customFormat="1" ht="6.95" customHeight="1">
      <c r="AP320" s="73"/>
      <c r="AR320" s="73"/>
      <c r="AT320" s="73"/>
    </row>
    <row r="321" spans="42:46" s="72" customFormat="1" ht="6.95" customHeight="1">
      <c r="AP321" s="73"/>
      <c r="AR321" s="73"/>
      <c r="AT321" s="73"/>
    </row>
    <row r="322" spans="42:46" s="72" customFormat="1" ht="6.95" customHeight="1">
      <c r="AP322" s="73"/>
      <c r="AR322" s="73"/>
      <c r="AT322" s="73"/>
    </row>
    <row r="323" spans="42:46" s="72" customFormat="1" ht="6.95" customHeight="1">
      <c r="AP323" s="73"/>
      <c r="AR323" s="73"/>
      <c r="AT323" s="73"/>
    </row>
    <row r="324" spans="42:46" s="72" customFormat="1" ht="6.95" customHeight="1">
      <c r="AP324" s="73"/>
      <c r="AR324" s="73"/>
      <c r="AT324" s="73"/>
    </row>
    <row r="325" spans="42:46" s="72" customFormat="1" ht="6.95" customHeight="1">
      <c r="AP325" s="73"/>
      <c r="AR325" s="73"/>
      <c r="AT325" s="73"/>
    </row>
    <row r="326" spans="42:46" s="72" customFormat="1" ht="6.95" customHeight="1">
      <c r="AP326" s="73"/>
      <c r="AR326" s="73"/>
      <c r="AT326" s="73"/>
    </row>
    <row r="327" spans="42:46" s="72" customFormat="1" ht="6.95" customHeight="1">
      <c r="AP327" s="73"/>
      <c r="AR327" s="73"/>
      <c r="AT327" s="73"/>
    </row>
    <row r="328" spans="42:46" s="72" customFormat="1" ht="6.95" customHeight="1">
      <c r="AP328" s="73"/>
      <c r="AR328" s="73"/>
      <c r="AT328" s="73"/>
    </row>
    <row r="329" spans="42:46" s="72" customFormat="1" ht="6.95" customHeight="1">
      <c r="AP329" s="73"/>
      <c r="AR329" s="73"/>
      <c r="AT329" s="73"/>
    </row>
    <row r="330" spans="42:46" s="72" customFormat="1" ht="6.95" customHeight="1">
      <c r="AP330" s="73"/>
      <c r="AR330" s="73"/>
      <c r="AT330" s="73"/>
    </row>
    <row r="331" spans="42:46" s="72" customFormat="1" ht="6.95" customHeight="1">
      <c r="AP331" s="73"/>
      <c r="AR331" s="73"/>
      <c r="AT331" s="73"/>
    </row>
    <row r="332" spans="42:46" s="72" customFormat="1" ht="6.95" customHeight="1">
      <c r="AP332" s="73"/>
      <c r="AR332" s="73"/>
      <c r="AT332" s="73"/>
    </row>
    <row r="333" spans="42:46" s="72" customFormat="1" ht="6.95" customHeight="1">
      <c r="AP333" s="73"/>
      <c r="AR333" s="73"/>
      <c r="AT333" s="73"/>
    </row>
    <row r="334" spans="42:46" s="72" customFormat="1" ht="6.95" customHeight="1">
      <c r="AP334" s="73"/>
      <c r="AR334" s="73"/>
      <c r="AT334" s="73"/>
    </row>
    <row r="335" spans="42:46" s="72" customFormat="1" ht="6.95" customHeight="1">
      <c r="AP335" s="73"/>
      <c r="AR335" s="73"/>
      <c r="AT335" s="73"/>
    </row>
    <row r="336" spans="42:46" s="72" customFormat="1" ht="6.95" customHeight="1">
      <c r="AP336" s="73"/>
      <c r="AR336" s="73"/>
      <c r="AT336" s="73"/>
    </row>
    <row r="337" spans="42:46" s="72" customFormat="1" ht="6.95" customHeight="1">
      <c r="AP337" s="73"/>
      <c r="AR337" s="73"/>
      <c r="AT337" s="73"/>
    </row>
    <row r="338" spans="42:46" s="72" customFormat="1" ht="6.95" customHeight="1">
      <c r="AP338" s="73"/>
      <c r="AR338" s="73"/>
      <c r="AT338" s="73"/>
    </row>
    <row r="339" spans="42:46" s="72" customFormat="1" ht="6.95" customHeight="1">
      <c r="AP339" s="73"/>
      <c r="AR339" s="73"/>
      <c r="AT339" s="73"/>
    </row>
    <row r="340" spans="42:46" s="72" customFormat="1" ht="6.95" customHeight="1">
      <c r="AP340" s="73"/>
      <c r="AR340" s="73"/>
      <c r="AT340" s="73"/>
    </row>
    <row r="341" spans="42:46" s="72" customFormat="1" ht="6.95" customHeight="1">
      <c r="AP341" s="73"/>
      <c r="AR341" s="73"/>
      <c r="AT341" s="73"/>
    </row>
    <row r="342" spans="42:46" s="72" customFormat="1" ht="6.95" customHeight="1">
      <c r="AP342" s="73"/>
      <c r="AR342" s="73"/>
      <c r="AT342" s="73"/>
    </row>
    <row r="343" spans="42:46" s="72" customFormat="1" ht="6.95" customHeight="1">
      <c r="AP343" s="73"/>
      <c r="AR343" s="73"/>
      <c r="AT343" s="73"/>
    </row>
    <row r="344" spans="42:46" s="72" customFormat="1" ht="6.95" customHeight="1">
      <c r="AP344" s="73"/>
      <c r="AR344" s="73"/>
      <c r="AT344" s="73"/>
    </row>
    <row r="345" spans="42:46" s="72" customFormat="1" ht="6.95" customHeight="1">
      <c r="AP345" s="73"/>
      <c r="AR345" s="73"/>
      <c r="AT345" s="73"/>
    </row>
    <row r="346" spans="42:46" s="72" customFormat="1" ht="6.95" customHeight="1">
      <c r="AP346" s="73"/>
      <c r="AR346" s="73"/>
      <c r="AT346" s="73"/>
    </row>
    <row r="347" spans="42:46" s="72" customFormat="1" ht="6.95" customHeight="1">
      <c r="AP347" s="73"/>
      <c r="AR347" s="73"/>
      <c r="AT347" s="73"/>
    </row>
    <row r="348" spans="42:46" s="72" customFormat="1" ht="6.95" customHeight="1">
      <c r="AP348" s="73"/>
      <c r="AR348" s="73"/>
      <c r="AT348" s="73"/>
    </row>
    <row r="349" spans="42:46" s="72" customFormat="1" ht="6.95" customHeight="1">
      <c r="AP349" s="73"/>
      <c r="AR349" s="73"/>
      <c r="AT349" s="73"/>
    </row>
    <row r="350" spans="42:46" s="72" customFormat="1" ht="6.95" customHeight="1">
      <c r="AP350" s="73"/>
      <c r="AR350" s="73"/>
      <c r="AT350" s="73"/>
    </row>
    <row r="351" spans="42:46" s="72" customFormat="1" ht="6.95" customHeight="1">
      <c r="AP351" s="73"/>
      <c r="AR351" s="73"/>
      <c r="AT351" s="73"/>
    </row>
    <row r="352" spans="42:46" s="72" customFormat="1" ht="6.95" customHeight="1">
      <c r="AP352" s="73"/>
      <c r="AR352" s="73"/>
      <c r="AT352" s="73"/>
    </row>
    <row r="353" spans="42:46" s="72" customFormat="1" ht="6.95" customHeight="1">
      <c r="AP353" s="73"/>
      <c r="AR353" s="73"/>
      <c r="AT353" s="73"/>
    </row>
    <row r="354" spans="42:46" s="72" customFormat="1" ht="6.95" customHeight="1">
      <c r="AP354" s="73"/>
      <c r="AR354" s="73"/>
      <c r="AT354" s="73"/>
    </row>
    <row r="355" spans="42:46" s="72" customFormat="1" ht="6.95" customHeight="1">
      <c r="AP355" s="73"/>
      <c r="AR355" s="73"/>
      <c r="AT355" s="73"/>
    </row>
    <row r="356" spans="42:46" s="72" customFormat="1" ht="6.95" customHeight="1">
      <c r="AP356" s="73"/>
      <c r="AR356" s="73"/>
      <c r="AT356" s="73"/>
    </row>
    <row r="357" spans="42:46" s="72" customFormat="1" ht="6.95" customHeight="1">
      <c r="AP357" s="73"/>
      <c r="AR357" s="73"/>
      <c r="AT357" s="73"/>
    </row>
    <row r="358" spans="42:46" s="72" customFormat="1" ht="6.95" customHeight="1">
      <c r="AP358" s="73"/>
      <c r="AR358" s="73"/>
      <c r="AT358" s="73"/>
    </row>
    <row r="359" spans="42:46" s="72" customFormat="1" ht="6.95" customHeight="1">
      <c r="AP359" s="73"/>
      <c r="AR359" s="73"/>
      <c r="AT359" s="73"/>
    </row>
    <row r="360" spans="42:46" s="72" customFormat="1" ht="6.95" customHeight="1">
      <c r="AP360" s="73"/>
      <c r="AR360" s="73"/>
      <c r="AT360" s="73"/>
    </row>
    <row r="361" spans="42:46" s="72" customFormat="1" ht="6.95" customHeight="1">
      <c r="AP361" s="73"/>
      <c r="AR361" s="73"/>
      <c r="AT361" s="73"/>
    </row>
    <row r="362" spans="42:46" s="72" customFormat="1" ht="6.95" customHeight="1">
      <c r="AP362" s="73"/>
      <c r="AR362" s="73"/>
      <c r="AT362" s="73"/>
    </row>
    <row r="363" spans="42:46" s="72" customFormat="1" ht="6.95" customHeight="1">
      <c r="AP363" s="73"/>
      <c r="AR363" s="73"/>
      <c r="AT363" s="73"/>
    </row>
    <row r="364" spans="42:46" s="72" customFormat="1" ht="6.95" customHeight="1">
      <c r="AP364" s="73"/>
      <c r="AR364" s="73"/>
      <c r="AT364" s="73"/>
    </row>
    <row r="365" spans="42:46" s="72" customFormat="1" ht="6.95" customHeight="1">
      <c r="AP365" s="73"/>
      <c r="AR365" s="73"/>
      <c r="AT365" s="73"/>
    </row>
    <row r="366" spans="42:46" s="72" customFormat="1" ht="6.95" customHeight="1">
      <c r="AP366" s="73"/>
      <c r="AR366" s="73"/>
      <c r="AT366" s="73"/>
    </row>
    <row r="367" spans="42:46" s="72" customFormat="1" ht="6.95" customHeight="1">
      <c r="AP367" s="73"/>
      <c r="AR367" s="73"/>
      <c r="AT367" s="73"/>
    </row>
    <row r="368" spans="42:46" s="72" customFormat="1" ht="6.95" customHeight="1">
      <c r="AP368" s="73"/>
      <c r="AR368" s="73"/>
      <c r="AT368" s="73"/>
    </row>
    <row r="369" spans="42:46" s="72" customFormat="1" ht="6.95" customHeight="1">
      <c r="AP369" s="73"/>
      <c r="AR369" s="73"/>
      <c r="AT369" s="73"/>
    </row>
    <row r="370" spans="42:46" s="72" customFormat="1" ht="6.95" customHeight="1">
      <c r="AP370" s="73"/>
      <c r="AR370" s="73"/>
      <c r="AT370" s="73"/>
    </row>
    <row r="371" spans="42:46" s="72" customFormat="1" ht="6.95" customHeight="1">
      <c r="AP371" s="73"/>
      <c r="AR371" s="73"/>
      <c r="AT371" s="73"/>
    </row>
    <row r="372" spans="42:46" s="72" customFormat="1" ht="6.95" customHeight="1">
      <c r="AP372" s="73"/>
      <c r="AR372" s="73"/>
      <c r="AT372" s="73"/>
    </row>
    <row r="373" spans="42:46" s="72" customFormat="1" ht="6.95" customHeight="1">
      <c r="AP373" s="73"/>
      <c r="AR373" s="73"/>
      <c r="AT373" s="73"/>
    </row>
    <row r="374" spans="42:46" s="72" customFormat="1" ht="6.95" customHeight="1">
      <c r="AP374" s="73"/>
      <c r="AR374" s="73"/>
      <c r="AT374" s="73"/>
    </row>
    <row r="375" spans="42:46" s="72" customFormat="1" ht="6.95" customHeight="1">
      <c r="AP375" s="73"/>
      <c r="AR375" s="73"/>
      <c r="AT375" s="73"/>
    </row>
    <row r="376" spans="42:46" s="72" customFormat="1" ht="6.95" customHeight="1">
      <c r="AP376" s="73"/>
      <c r="AR376" s="73"/>
      <c r="AT376" s="73"/>
    </row>
    <row r="377" spans="42:46" s="72" customFormat="1" ht="6.95" customHeight="1">
      <c r="AP377" s="73"/>
      <c r="AR377" s="73"/>
      <c r="AT377" s="73"/>
    </row>
    <row r="378" spans="42:46" s="72" customFormat="1" ht="6.95" customHeight="1">
      <c r="AP378" s="73"/>
      <c r="AR378" s="73"/>
      <c r="AT378" s="73"/>
    </row>
    <row r="379" spans="42:46" s="72" customFormat="1" ht="6.95" customHeight="1">
      <c r="AP379" s="73"/>
      <c r="AR379" s="73"/>
      <c r="AT379" s="73"/>
    </row>
    <row r="380" spans="42:46" s="72" customFormat="1" ht="6.95" customHeight="1">
      <c r="AP380" s="73"/>
      <c r="AR380" s="73"/>
      <c r="AT380" s="73"/>
    </row>
    <row r="381" spans="42:46" s="72" customFormat="1" ht="6.95" customHeight="1">
      <c r="AP381" s="73"/>
      <c r="AR381" s="73"/>
      <c r="AT381" s="73"/>
    </row>
    <row r="382" spans="42:46" s="72" customFormat="1" ht="6.95" customHeight="1">
      <c r="AP382" s="73"/>
      <c r="AR382" s="73"/>
      <c r="AT382" s="73"/>
    </row>
    <row r="383" spans="42:46" s="72" customFormat="1" ht="6.95" customHeight="1">
      <c r="AP383" s="73"/>
      <c r="AR383" s="73"/>
      <c r="AT383" s="73"/>
    </row>
    <row r="384" spans="42:46" s="72" customFormat="1" ht="6.95" customHeight="1">
      <c r="AP384" s="73"/>
      <c r="AR384" s="73"/>
      <c r="AT384" s="73"/>
    </row>
    <row r="385" spans="42:46" s="72" customFormat="1" ht="6.95" customHeight="1">
      <c r="AP385" s="73"/>
      <c r="AR385" s="73"/>
      <c r="AT385" s="73"/>
    </row>
    <row r="386" spans="42:46" s="72" customFormat="1" ht="6.95" customHeight="1">
      <c r="AP386" s="73"/>
      <c r="AR386" s="73"/>
      <c r="AT386" s="73"/>
    </row>
    <row r="387" spans="42:46" s="72" customFormat="1" ht="6.95" customHeight="1">
      <c r="AP387" s="73"/>
      <c r="AR387" s="73"/>
      <c r="AT387" s="73"/>
    </row>
    <row r="388" spans="42:46" s="72" customFormat="1" ht="6.95" customHeight="1">
      <c r="AP388" s="73"/>
      <c r="AR388" s="73"/>
      <c r="AT388" s="73"/>
    </row>
    <row r="389" spans="42:46" s="72" customFormat="1" ht="6.95" customHeight="1">
      <c r="AP389" s="73"/>
      <c r="AR389" s="73"/>
      <c r="AT389" s="73"/>
    </row>
    <row r="390" spans="42:46" s="72" customFormat="1" ht="6.95" customHeight="1">
      <c r="AP390" s="73"/>
      <c r="AR390" s="73"/>
      <c r="AT390" s="73"/>
    </row>
    <row r="391" spans="42:46" s="72" customFormat="1" ht="6.95" customHeight="1">
      <c r="AP391" s="73"/>
      <c r="AR391" s="73"/>
      <c r="AT391" s="73"/>
    </row>
    <row r="392" spans="42:46" s="72" customFormat="1" ht="6.95" customHeight="1">
      <c r="AP392" s="73"/>
      <c r="AR392" s="73"/>
      <c r="AT392" s="73"/>
    </row>
    <row r="393" spans="42:46" s="72" customFormat="1" ht="6.95" customHeight="1">
      <c r="AP393" s="73"/>
      <c r="AR393" s="73"/>
      <c r="AT393" s="73"/>
    </row>
    <row r="394" spans="42:46" s="72" customFormat="1" ht="6.95" customHeight="1">
      <c r="AP394" s="73"/>
      <c r="AR394" s="73"/>
      <c r="AT394" s="73"/>
    </row>
    <row r="395" spans="42:46" s="72" customFormat="1" ht="6.95" customHeight="1">
      <c r="AP395" s="73"/>
      <c r="AR395" s="73"/>
      <c r="AT395" s="73"/>
    </row>
    <row r="396" spans="42:46" s="72" customFormat="1" ht="6.95" customHeight="1">
      <c r="AP396" s="73"/>
      <c r="AR396" s="73"/>
      <c r="AT396" s="73"/>
    </row>
    <row r="397" spans="42:46" s="72" customFormat="1" ht="6.95" customHeight="1">
      <c r="AP397" s="73"/>
      <c r="AR397" s="73"/>
      <c r="AT397" s="73"/>
    </row>
    <row r="398" spans="42:46" s="72" customFormat="1" ht="6.95" customHeight="1">
      <c r="AP398" s="73"/>
      <c r="AR398" s="73"/>
      <c r="AT398" s="73"/>
    </row>
    <row r="399" spans="42:46" s="72" customFormat="1" ht="6.95" customHeight="1">
      <c r="AP399" s="73"/>
      <c r="AR399" s="73"/>
      <c r="AT399" s="73"/>
    </row>
    <row r="400" spans="42:46" s="72" customFormat="1" ht="6.95" customHeight="1">
      <c r="AP400" s="73"/>
      <c r="AR400" s="73"/>
      <c r="AT400" s="73"/>
    </row>
    <row r="401" spans="42:46" s="72" customFormat="1" ht="6.95" customHeight="1">
      <c r="AP401" s="73"/>
      <c r="AR401" s="73"/>
      <c r="AT401" s="73"/>
    </row>
    <row r="402" spans="42:46" s="72" customFormat="1" ht="6.95" customHeight="1">
      <c r="AP402" s="73"/>
      <c r="AR402" s="73"/>
      <c r="AT402" s="73"/>
    </row>
    <row r="403" spans="42:46" s="72" customFormat="1" ht="6.95" customHeight="1">
      <c r="AP403" s="73"/>
      <c r="AR403" s="73"/>
      <c r="AT403" s="73"/>
    </row>
    <row r="404" spans="42:46" s="72" customFormat="1" ht="6.95" customHeight="1">
      <c r="AP404" s="73"/>
      <c r="AR404" s="73"/>
      <c r="AT404" s="73"/>
    </row>
    <row r="405" spans="42:46" s="72" customFormat="1" ht="6.95" customHeight="1">
      <c r="AP405" s="73"/>
      <c r="AR405" s="73"/>
      <c r="AT405" s="73"/>
    </row>
    <row r="406" spans="42:46" s="72" customFormat="1" ht="6.95" customHeight="1">
      <c r="AP406" s="73"/>
      <c r="AR406" s="73"/>
      <c r="AT406" s="73"/>
    </row>
    <row r="407" spans="42:46" s="72" customFormat="1" ht="6.95" customHeight="1">
      <c r="AP407" s="73"/>
      <c r="AR407" s="73"/>
      <c r="AT407" s="73"/>
    </row>
    <row r="408" spans="42:46" s="72" customFormat="1" ht="6.95" customHeight="1">
      <c r="AP408" s="73"/>
      <c r="AR408" s="73"/>
      <c r="AT408" s="73"/>
    </row>
    <row r="409" spans="42:46" s="72" customFormat="1" ht="6.95" customHeight="1">
      <c r="AP409" s="73"/>
      <c r="AR409" s="73"/>
      <c r="AT409" s="73"/>
    </row>
    <row r="410" spans="42:46" s="72" customFormat="1" ht="6.95" customHeight="1">
      <c r="AP410" s="73"/>
      <c r="AR410" s="73"/>
      <c r="AT410" s="73"/>
    </row>
    <row r="411" spans="42:46" s="72" customFormat="1" ht="6.95" customHeight="1">
      <c r="AP411" s="73"/>
      <c r="AR411" s="73"/>
      <c r="AT411" s="73"/>
    </row>
    <row r="412" spans="42:46" s="72" customFormat="1" ht="6.95" customHeight="1">
      <c r="AP412" s="73"/>
      <c r="AR412" s="73"/>
      <c r="AT412" s="73"/>
    </row>
    <row r="413" spans="42:46" s="72" customFormat="1" ht="6.95" customHeight="1">
      <c r="AP413" s="73"/>
      <c r="AR413" s="73"/>
      <c r="AT413" s="73"/>
    </row>
    <row r="414" spans="42:46" s="72" customFormat="1" ht="6.95" customHeight="1">
      <c r="AP414" s="73"/>
      <c r="AR414" s="73"/>
      <c r="AT414" s="73"/>
    </row>
    <row r="415" spans="42:46" s="72" customFormat="1" ht="6.95" customHeight="1">
      <c r="AP415" s="73"/>
      <c r="AR415" s="73"/>
      <c r="AT415" s="73"/>
    </row>
    <row r="416" spans="42:46" s="72" customFormat="1" ht="6.95" customHeight="1">
      <c r="AP416" s="73"/>
      <c r="AR416" s="73"/>
      <c r="AT416" s="73"/>
    </row>
    <row r="417" spans="42:46" s="72" customFormat="1" ht="6.95" customHeight="1">
      <c r="AP417" s="73"/>
      <c r="AR417" s="73"/>
      <c r="AT417" s="73"/>
    </row>
    <row r="418" spans="42:46" s="72" customFormat="1" ht="6.95" customHeight="1">
      <c r="AP418" s="73"/>
      <c r="AR418" s="73"/>
      <c r="AT418" s="73"/>
    </row>
    <row r="419" spans="42:46" s="72" customFormat="1" ht="6.95" customHeight="1">
      <c r="AP419" s="73"/>
      <c r="AR419" s="73"/>
      <c r="AT419" s="73"/>
    </row>
    <row r="420" spans="42:46" s="72" customFormat="1" ht="6.95" customHeight="1">
      <c r="AP420" s="73"/>
      <c r="AR420" s="73"/>
      <c r="AT420" s="73"/>
    </row>
    <row r="421" spans="42:46" s="72" customFormat="1" ht="6.95" customHeight="1">
      <c r="AP421" s="73"/>
      <c r="AR421" s="73"/>
      <c r="AT421" s="73"/>
    </row>
    <row r="422" spans="42:46" s="72" customFormat="1" ht="6.95" customHeight="1">
      <c r="AP422" s="73"/>
      <c r="AR422" s="73"/>
      <c r="AT422" s="73"/>
    </row>
    <row r="423" spans="42:46" s="72" customFormat="1" ht="6.95" customHeight="1">
      <c r="AP423" s="73"/>
      <c r="AR423" s="73"/>
      <c r="AT423" s="73"/>
    </row>
    <row r="424" spans="42:46" s="72" customFormat="1" ht="6.95" customHeight="1">
      <c r="AP424" s="73"/>
      <c r="AR424" s="73"/>
      <c r="AT424" s="73"/>
    </row>
    <row r="425" spans="42:46" s="72" customFormat="1" ht="6.95" customHeight="1">
      <c r="AP425" s="73"/>
      <c r="AR425" s="73"/>
      <c r="AT425" s="73"/>
    </row>
    <row r="426" spans="42:46" s="72" customFormat="1" ht="6.95" customHeight="1">
      <c r="AP426" s="73"/>
      <c r="AR426" s="73"/>
      <c r="AT426" s="73"/>
    </row>
    <row r="427" spans="42:46" s="72" customFormat="1" ht="6.95" customHeight="1">
      <c r="AP427" s="73"/>
      <c r="AR427" s="73"/>
      <c r="AT427" s="73"/>
    </row>
    <row r="428" spans="42:46" s="72" customFormat="1" ht="6.95" customHeight="1">
      <c r="AP428" s="73"/>
      <c r="AR428" s="73"/>
      <c r="AT428" s="73"/>
    </row>
    <row r="429" spans="42:46" s="72" customFormat="1" ht="6.95" customHeight="1">
      <c r="AP429" s="73"/>
      <c r="AR429" s="73"/>
      <c r="AT429" s="73"/>
    </row>
    <row r="430" spans="42:46" s="72" customFormat="1" ht="6.95" customHeight="1">
      <c r="AP430" s="73"/>
      <c r="AR430" s="73"/>
      <c r="AT430" s="73"/>
    </row>
    <row r="431" spans="42:46" s="72" customFormat="1" ht="6.95" customHeight="1">
      <c r="AP431" s="73"/>
      <c r="AR431" s="73"/>
      <c r="AT431" s="73"/>
    </row>
    <row r="432" spans="42:46" s="72" customFormat="1" ht="6.95" customHeight="1">
      <c r="AP432" s="73"/>
      <c r="AR432" s="73"/>
      <c r="AT432" s="73"/>
    </row>
    <row r="433" spans="42:46" s="72" customFormat="1" ht="6.95" customHeight="1">
      <c r="AP433" s="73"/>
      <c r="AR433" s="73"/>
      <c r="AT433" s="73"/>
    </row>
    <row r="434" spans="42:46" s="72" customFormat="1" ht="6.95" customHeight="1">
      <c r="AP434" s="73"/>
      <c r="AR434" s="73"/>
      <c r="AT434" s="73"/>
    </row>
    <row r="435" spans="42:46" s="72" customFormat="1" ht="6.95" customHeight="1">
      <c r="AP435" s="73"/>
      <c r="AR435" s="73"/>
      <c r="AT435" s="73"/>
    </row>
    <row r="436" spans="42:46" s="72" customFormat="1" ht="6.95" customHeight="1">
      <c r="AP436" s="73"/>
      <c r="AR436" s="73"/>
      <c r="AT436" s="73"/>
    </row>
    <row r="437" spans="42:46" s="72" customFormat="1" ht="6.95" customHeight="1">
      <c r="AP437" s="73"/>
      <c r="AR437" s="73"/>
      <c r="AT437" s="73"/>
    </row>
    <row r="438" spans="42:46" s="72" customFormat="1" ht="6.95" customHeight="1">
      <c r="AP438" s="73"/>
      <c r="AR438" s="73"/>
      <c r="AT438" s="73"/>
    </row>
    <row r="439" spans="42:46" s="72" customFormat="1" ht="6.95" customHeight="1">
      <c r="AP439" s="73"/>
      <c r="AR439" s="73"/>
      <c r="AT439" s="73"/>
    </row>
    <row r="440" spans="42:46" s="72" customFormat="1" ht="6.95" customHeight="1">
      <c r="AP440" s="73"/>
      <c r="AR440" s="73"/>
      <c r="AT440" s="73"/>
    </row>
    <row r="441" spans="42:46" s="72" customFormat="1" ht="6.95" customHeight="1">
      <c r="AP441" s="73"/>
      <c r="AR441" s="73"/>
      <c r="AT441" s="73"/>
    </row>
    <row r="442" spans="42:46" s="72" customFormat="1" ht="6.95" customHeight="1">
      <c r="AP442" s="73"/>
      <c r="AR442" s="73"/>
      <c r="AT442" s="73"/>
    </row>
    <row r="443" spans="42:46" s="78" customFormat="1" ht="6.95" customHeight="1">
      <c r="AP443" s="79"/>
      <c r="AR443" s="79"/>
      <c r="AT443" s="79"/>
    </row>
    <row r="444" spans="42:46" s="78" customFormat="1" ht="6.95" customHeight="1">
      <c r="AP444" s="79"/>
      <c r="AR444" s="79"/>
      <c r="AT444" s="79"/>
    </row>
    <row r="445" spans="42:46" s="78" customFormat="1" ht="6.95" customHeight="1">
      <c r="AP445" s="79"/>
      <c r="AR445" s="79"/>
      <c r="AT445" s="79"/>
    </row>
    <row r="446" spans="42:46" s="78" customFormat="1" ht="6.95" customHeight="1">
      <c r="AP446" s="79"/>
      <c r="AR446" s="79"/>
      <c r="AT446" s="79"/>
    </row>
    <row r="447" spans="42:46" s="78" customFormat="1" ht="6.95" customHeight="1">
      <c r="AP447" s="79"/>
      <c r="AR447" s="79"/>
      <c r="AT447" s="79"/>
    </row>
    <row r="448" spans="42:46" s="78" customFormat="1" ht="6.95" customHeight="1">
      <c r="AP448" s="79"/>
      <c r="AR448" s="79"/>
      <c r="AT448" s="79"/>
    </row>
    <row r="449" spans="42:46" s="78" customFormat="1" ht="6.95" customHeight="1">
      <c r="AP449" s="79"/>
      <c r="AR449" s="79"/>
      <c r="AT449" s="79"/>
    </row>
    <row r="450" spans="42:46" s="78" customFormat="1" ht="6.95" customHeight="1">
      <c r="AP450" s="79"/>
      <c r="AR450" s="79"/>
      <c r="AT450" s="79"/>
    </row>
    <row r="451" spans="42:46" s="78" customFormat="1" ht="6.95" customHeight="1">
      <c r="AP451" s="79"/>
      <c r="AR451" s="79"/>
      <c r="AT451" s="79"/>
    </row>
    <row r="452" spans="42:46" s="78" customFormat="1" ht="6.95" customHeight="1">
      <c r="AP452" s="79"/>
      <c r="AR452" s="79"/>
      <c r="AT452" s="79"/>
    </row>
    <row r="453" spans="42:46" s="78" customFormat="1" ht="6.95" customHeight="1">
      <c r="AP453" s="79"/>
      <c r="AR453" s="79"/>
      <c r="AT453" s="79"/>
    </row>
    <row r="454" spans="42:46" s="78" customFormat="1" ht="6.95" customHeight="1">
      <c r="AP454" s="79"/>
      <c r="AR454" s="79"/>
      <c r="AT454" s="79"/>
    </row>
    <row r="455" spans="42:46" s="78" customFormat="1" ht="6.95" customHeight="1">
      <c r="AP455" s="79"/>
      <c r="AR455" s="79"/>
      <c r="AT455" s="79"/>
    </row>
    <row r="456" spans="42:46" s="78" customFormat="1" ht="6.95" customHeight="1">
      <c r="AP456" s="79"/>
      <c r="AR456" s="79"/>
      <c r="AT456" s="79"/>
    </row>
    <row r="457" spans="42:46" s="78" customFormat="1" ht="6.95" customHeight="1">
      <c r="AP457" s="79"/>
      <c r="AR457" s="79"/>
      <c r="AT457" s="79"/>
    </row>
    <row r="458" spans="42:46" s="78" customFormat="1" ht="6.95" customHeight="1">
      <c r="AP458" s="79"/>
      <c r="AR458" s="79"/>
      <c r="AT458" s="79"/>
    </row>
    <row r="459" spans="42:46" s="78" customFormat="1" ht="6.95" customHeight="1">
      <c r="AP459" s="79"/>
      <c r="AR459" s="79"/>
      <c r="AT459" s="79"/>
    </row>
    <row r="460" spans="42:46" s="78" customFormat="1" ht="6.95" customHeight="1">
      <c r="AP460" s="79"/>
      <c r="AR460" s="79"/>
      <c r="AT460" s="79"/>
    </row>
    <row r="461" spans="42:46" s="78" customFormat="1" ht="6.95" customHeight="1">
      <c r="AP461" s="79"/>
      <c r="AR461" s="79"/>
      <c r="AT461" s="79"/>
    </row>
    <row r="462" spans="42:46" s="78" customFormat="1" ht="6.95" customHeight="1">
      <c r="AP462" s="79"/>
      <c r="AR462" s="79"/>
      <c r="AT462" s="79"/>
    </row>
    <row r="463" spans="42:46" s="78" customFormat="1" ht="6.95" customHeight="1">
      <c r="AP463" s="79"/>
      <c r="AR463" s="79"/>
      <c r="AT463" s="79"/>
    </row>
    <row r="464" spans="42:46" s="78" customFormat="1" ht="6.95" customHeight="1">
      <c r="AP464" s="79"/>
      <c r="AR464" s="79"/>
      <c r="AT464" s="79"/>
    </row>
    <row r="465" spans="2:46" s="78" customFormat="1" ht="6.95" customHeight="1">
      <c r="AP465" s="79"/>
      <c r="AR465" s="79"/>
      <c r="AT465" s="79"/>
    </row>
    <row r="466" spans="2:46" s="78" customFormat="1" ht="6.95" customHeight="1">
      <c r="AP466" s="79"/>
      <c r="AR466" s="79"/>
      <c r="AT466" s="79"/>
    </row>
    <row r="467" spans="2:46" s="78" customFormat="1" ht="6.95" customHeight="1">
      <c r="AP467" s="79"/>
      <c r="AR467" s="79"/>
      <c r="AT467" s="79"/>
    </row>
    <row r="468" spans="2:46" s="78" customFormat="1" ht="6.95" customHeight="1">
      <c r="AP468" s="79"/>
      <c r="AR468" s="79"/>
      <c r="AT468" s="79"/>
    </row>
    <row r="469" spans="2:46" s="48" customFormat="1" ht="10.7" customHeight="1"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80"/>
      <c r="AE469" s="80"/>
      <c r="AF469" s="80"/>
      <c r="AG469" s="80"/>
      <c r="AH469" s="80"/>
      <c r="AI469" s="80"/>
      <c r="AJ469" s="80"/>
      <c r="AK469" s="80"/>
      <c r="AL469" s="80"/>
      <c r="AM469" s="80"/>
      <c r="AN469" s="80"/>
      <c r="AO469" s="80"/>
      <c r="AP469" s="81"/>
      <c r="AR469" s="81"/>
      <c r="AT469" s="81"/>
    </row>
    <row r="470" spans="2:46" s="48" customFormat="1" ht="10.7" customHeight="1"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80"/>
      <c r="AE470" s="80"/>
      <c r="AF470" s="80"/>
      <c r="AG470" s="80"/>
      <c r="AH470" s="80"/>
      <c r="AI470" s="80"/>
      <c r="AJ470" s="80"/>
      <c r="AK470" s="80"/>
      <c r="AL470" s="80"/>
      <c r="AM470" s="80"/>
      <c r="AN470" s="80"/>
      <c r="AO470" s="80"/>
      <c r="AP470" s="81"/>
      <c r="AR470" s="81"/>
      <c r="AT470" s="81"/>
    </row>
    <row r="471" spans="2:46" s="48" customFormat="1" ht="10.7" customHeight="1"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80"/>
      <c r="AE471" s="80"/>
      <c r="AF471" s="80"/>
      <c r="AG471" s="80"/>
      <c r="AH471" s="80"/>
      <c r="AI471" s="80"/>
      <c r="AJ471" s="80"/>
      <c r="AK471" s="80"/>
      <c r="AL471" s="80"/>
      <c r="AM471" s="80"/>
      <c r="AN471" s="80"/>
      <c r="AO471" s="80"/>
      <c r="AP471" s="81"/>
      <c r="AR471" s="81"/>
      <c r="AT471" s="81"/>
    </row>
    <row r="472" spans="2:46" s="48" customFormat="1" ht="10.7" customHeight="1"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80"/>
      <c r="AE472" s="80"/>
      <c r="AF472" s="80"/>
      <c r="AG472" s="80"/>
      <c r="AH472" s="80"/>
      <c r="AI472" s="80"/>
      <c r="AJ472" s="80"/>
      <c r="AK472" s="80"/>
      <c r="AL472" s="80"/>
      <c r="AM472" s="80"/>
      <c r="AN472" s="80"/>
      <c r="AO472" s="80"/>
      <c r="AP472" s="81"/>
      <c r="AR472" s="81"/>
      <c r="AT472" s="81"/>
    </row>
    <row r="473" spans="2:46" s="48" customFormat="1" ht="10.7" customHeight="1"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80"/>
      <c r="AE473" s="80"/>
      <c r="AF473" s="80"/>
      <c r="AG473" s="80"/>
      <c r="AH473" s="80"/>
      <c r="AI473" s="80"/>
      <c r="AJ473" s="80"/>
      <c r="AK473" s="80"/>
      <c r="AL473" s="80"/>
      <c r="AM473" s="80"/>
      <c r="AN473" s="80"/>
      <c r="AO473" s="80"/>
      <c r="AP473" s="81"/>
      <c r="AR473" s="81"/>
      <c r="AT473" s="81"/>
    </row>
    <row r="474" spans="2:46" s="48" customFormat="1" ht="10.7" customHeight="1"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80"/>
      <c r="AE474" s="80"/>
      <c r="AF474" s="80"/>
      <c r="AG474" s="80"/>
      <c r="AH474" s="80"/>
      <c r="AI474" s="80"/>
      <c r="AJ474" s="80"/>
      <c r="AK474" s="80"/>
      <c r="AL474" s="80"/>
      <c r="AM474" s="80"/>
      <c r="AN474" s="80"/>
      <c r="AO474" s="80"/>
      <c r="AP474" s="81"/>
      <c r="AR474" s="81"/>
      <c r="AT474" s="81"/>
    </row>
    <row r="475" spans="2:46" s="48" customFormat="1" ht="10.7" customHeight="1"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80"/>
      <c r="AE475" s="80"/>
      <c r="AF475" s="80"/>
      <c r="AG475" s="80"/>
      <c r="AH475" s="80"/>
      <c r="AI475" s="80"/>
      <c r="AJ475" s="80"/>
      <c r="AK475" s="80"/>
      <c r="AL475" s="80"/>
      <c r="AM475" s="80"/>
      <c r="AN475" s="80"/>
      <c r="AO475" s="80"/>
      <c r="AP475" s="81"/>
      <c r="AR475" s="81"/>
      <c r="AT475" s="81"/>
    </row>
    <row r="476" spans="2:46" s="48" customFormat="1" ht="10.7" customHeight="1"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80"/>
      <c r="AE476" s="80"/>
      <c r="AF476" s="80"/>
      <c r="AG476" s="80"/>
      <c r="AH476" s="80"/>
      <c r="AI476" s="80"/>
      <c r="AJ476" s="80"/>
      <c r="AK476" s="80"/>
      <c r="AL476" s="80"/>
      <c r="AM476" s="80"/>
      <c r="AN476" s="80"/>
      <c r="AO476" s="80"/>
      <c r="AP476" s="81"/>
      <c r="AR476" s="81"/>
      <c r="AT476" s="81"/>
    </row>
    <row r="477" spans="2:46" s="48" customFormat="1" ht="10.7" customHeight="1"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80"/>
      <c r="AE477" s="80"/>
      <c r="AF477" s="80"/>
      <c r="AG477" s="80"/>
      <c r="AH477" s="80"/>
      <c r="AI477" s="80"/>
      <c r="AJ477" s="80"/>
      <c r="AK477" s="80"/>
      <c r="AL477" s="80"/>
      <c r="AM477" s="80"/>
      <c r="AN477" s="80"/>
      <c r="AO477" s="80"/>
      <c r="AP477" s="81"/>
      <c r="AR477" s="81"/>
      <c r="AT477" s="81"/>
    </row>
    <row r="478" spans="2:46" s="48" customFormat="1" ht="10.7" customHeight="1"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80"/>
      <c r="AE478" s="80"/>
      <c r="AF478" s="80"/>
      <c r="AG478" s="80"/>
      <c r="AH478" s="80"/>
      <c r="AI478" s="80"/>
      <c r="AJ478" s="80"/>
      <c r="AK478" s="80"/>
      <c r="AL478" s="80"/>
      <c r="AM478" s="80"/>
      <c r="AN478" s="80"/>
      <c r="AO478" s="80"/>
      <c r="AP478" s="81"/>
      <c r="AR478" s="81"/>
      <c r="AT478" s="81"/>
    </row>
    <row r="479" spans="2:46" s="48" customFormat="1" ht="10.7" customHeight="1"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80"/>
      <c r="AE479" s="80"/>
      <c r="AF479" s="80"/>
      <c r="AG479" s="80"/>
      <c r="AH479" s="80"/>
      <c r="AI479" s="80"/>
      <c r="AJ479" s="80"/>
      <c r="AK479" s="80"/>
      <c r="AL479" s="80"/>
      <c r="AM479" s="80"/>
      <c r="AN479" s="80"/>
      <c r="AO479" s="80"/>
      <c r="AP479" s="81"/>
      <c r="AR479" s="81"/>
      <c r="AT479" s="81"/>
    </row>
    <row r="480" spans="2:46" s="48" customFormat="1" ht="10.7" customHeight="1"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80"/>
      <c r="AE480" s="80"/>
      <c r="AF480" s="80"/>
      <c r="AG480" s="80"/>
      <c r="AH480" s="80"/>
      <c r="AI480" s="80"/>
      <c r="AJ480" s="80"/>
      <c r="AK480" s="80"/>
      <c r="AL480" s="80"/>
      <c r="AM480" s="80"/>
      <c r="AN480" s="80"/>
      <c r="AO480" s="80"/>
      <c r="AP480" s="81"/>
      <c r="AR480" s="81"/>
      <c r="AT480" s="81"/>
    </row>
    <row r="481" spans="2:46" s="48" customFormat="1" ht="10.7" customHeight="1"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80"/>
      <c r="AE481" s="80"/>
      <c r="AF481" s="80"/>
      <c r="AG481" s="80"/>
      <c r="AH481" s="80"/>
      <c r="AI481" s="80"/>
      <c r="AJ481" s="80"/>
      <c r="AK481" s="80"/>
      <c r="AL481" s="80"/>
      <c r="AM481" s="80"/>
      <c r="AN481" s="80"/>
      <c r="AO481" s="80"/>
      <c r="AP481" s="81"/>
      <c r="AR481" s="81"/>
      <c r="AT481" s="81"/>
    </row>
    <row r="482" spans="2:46" s="48" customFormat="1" ht="10.7" customHeight="1"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80"/>
      <c r="AE482" s="80"/>
      <c r="AF482" s="80"/>
      <c r="AG482" s="80"/>
      <c r="AH482" s="80"/>
      <c r="AI482" s="80"/>
      <c r="AJ482" s="80"/>
      <c r="AK482" s="80"/>
      <c r="AL482" s="80"/>
      <c r="AM482" s="80"/>
      <c r="AN482" s="80"/>
      <c r="AO482" s="80"/>
      <c r="AP482" s="81"/>
      <c r="AR482" s="81"/>
      <c r="AT482" s="81"/>
    </row>
    <row r="483" spans="2:46" s="48" customFormat="1" ht="10.7" customHeight="1"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80"/>
      <c r="AE483" s="80"/>
      <c r="AF483" s="80"/>
      <c r="AG483" s="80"/>
      <c r="AH483" s="80"/>
      <c r="AI483" s="80"/>
      <c r="AJ483" s="80"/>
      <c r="AK483" s="80"/>
      <c r="AL483" s="80"/>
      <c r="AM483" s="80"/>
      <c r="AN483" s="80"/>
      <c r="AO483" s="80"/>
      <c r="AP483" s="81"/>
      <c r="AR483" s="81"/>
      <c r="AT483" s="81"/>
    </row>
    <row r="484" spans="2:46" s="48" customFormat="1" ht="10.7" customHeight="1"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80"/>
      <c r="AE484" s="80"/>
      <c r="AF484" s="80"/>
      <c r="AG484" s="80"/>
      <c r="AH484" s="80"/>
      <c r="AI484" s="80"/>
      <c r="AJ484" s="80"/>
      <c r="AK484" s="80"/>
      <c r="AL484" s="80"/>
      <c r="AM484" s="80"/>
      <c r="AN484" s="80"/>
      <c r="AO484" s="80"/>
      <c r="AP484" s="81"/>
      <c r="AR484" s="81"/>
      <c r="AT484" s="81"/>
    </row>
    <row r="485" spans="2:46" s="48" customFormat="1" ht="10.7" customHeight="1"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80"/>
      <c r="AE485" s="80"/>
      <c r="AF485" s="80"/>
      <c r="AG485" s="80"/>
      <c r="AH485" s="80"/>
      <c r="AI485" s="80"/>
      <c r="AJ485" s="80"/>
      <c r="AK485" s="80"/>
      <c r="AL485" s="80"/>
      <c r="AM485" s="80"/>
      <c r="AN485" s="80"/>
      <c r="AO485" s="80"/>
      <c r="AP485" s="81"/>
      <c r="AR485" s="81"/>
      <c r="AT485" s="81"/>
    </row>
    <row r="486" spans="2:46" s="48" customFormat="1" ht="10.7" customHeight="1"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80"/>
      <c r="AE486" s="80"/>
      <c r="AF486" s="80"/>
      <c r="AG486" s="80"/>
      <c r="AH486" s="80"/>
      <c r="AI486" s="80"/>
      <c r="AJ486" s="80"/>
      <c r="AK486" s="80"/>
      <c r="AL486" s="80"/>
      <c r="AM486" s="80"/>
      <c r="AN486" s="80"/>
      <c r="AO486" s="80"/>
      <c r="AP486" s="81"/>
      <c r="AR486" s="81"/>
      <c r="AT486" s="81"/>
    </row>
    <row r="487" spans="2:46" s="48" customFormat="1" ht="10.7" customHeight="1"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80"/>
      <c r="AE487" s="80"/>
      <c r="AF487" s="80"/>
      <c r="AG487" s="80"/>
      <c r="AH487" s="80"/>
      <c r="AI487" s="80"/>
      <c r="AJ487" s="80"/>
      <c r="AK487" s="80"/>
      <c r="AL487" s="80"/>
      <c r="AM487" s="80"/>
      <c r="AN487" s="80"/>
      <c r="AO487" s="80"/>
      <c r="AP487" s="81"/>
      <c r="AR487" s="81"/>
      <c r="AT487" s="81"/>
    </row>
    <row r="488" spans="2:46" s="48" customFormat="1" ht="10.7" customHeight="1"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80"/>
      <c r="AE488" s="80"/>
      <c r="AF488" s="80"/>
      <c r="AG488" s="80"/>
      <c r="AH488" s="80"/>
      <c r="AI488" s="80"/>
      <c r="AJ488" s="80"/>
      <c r="AK488" s="80"/>
      <c r="AL488" s="80"/>
      <c r="AM488" s="80"/>
      <c r="AN488" s="80"/>
      <c r="AO488" s="80"/>
      <c r="AP488" s="81"/>
      <c r="AR488" s="81"/>
      <c r="AT488" s="81"/>
    </row>
    <row r="489" spans="2:46" s="48" customFormat="1" ht="10.7" customHeight="1"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80"/>
      <c r="AE489" s="80"/>
      <c r="AF489" s="80"/>
      <c r="AG489" s="80"/>
      <c r="AH489" s="80"/>
      <c r="AI489" s="80"/>
      <c r="AJ489" s="80"/>
      <c r="AK489" s="80"/>
      <c r="AL489" s="80"/>
      <c r="AM489" s="80"/>
      <c r="AN489" s="80"/>
      <c r="AO489" s="80"/>
      <c r="AP489" s="81"/>
      <c r="AR489" s="81"/>
      <c r="AT489" s="81"/>
    </row>
    <row r="490" spans="2:46" s="48" customFormat="1" ht="10.7" customHeight="1"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80"/>
      <c r="AE490" s="80"/>
      <c r="AF490" s="80"/>
      <c r="AG490" s="80"/>
      <c r="AH490" s="80"/>
      <c r="AI490" s="80"/>
      <c r="AJ490" s="80"/>
      <c r="AK490" s="80"/>
      <c r="AL490" s="80"/>
      <c r="AM490" s="80"/>
      <c r="AN490" s="80"/>
      <c r="AO490" s="80"/>
      <c r="AP490" s="81"/>
      <c r="AR490" s="81"/>
      <c r="AT490" s="81"/>
    </row>
    <row r="491" spans="2:46" s="48" customFormat="1" ht="10.7" customHeight="1"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80"/>
      <c r="AE491" s="80"/>
      <c r="AF491" s="80"/>
      <c r="AG491" s="80"/>
      <c r="AH491" s="80"/>
      <c r="AI491" s="80"/>
      <c r="AJ491" s="80"/>
      <c r="AK491" s="80"/>
      <c r="AL491" s="80"/>
      <c r="AM491" s="80"/>
      <c r="AN491" s="80"/>
      <c r="AO491" s="80"/>
      <c r="AP491" s="81"/>
      <c r="AR491" s="81"/>
      <c r="AT491" s="81"/>
    </row>
    <row r="492" spans="2:46" s="48" customFormat="1" ht="10.7" customHeight="1"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80"/>
      <c r="AE492" s="80"/>
      <c r="AF492" s="80"/>
      <c r="AG492" s="80"/>
      <c r="AH492" s="80"/>
      <c r="AI492" s="80"/>
      <c r="AJ492" s="80"/>
      <c r="AK492" s="80"/>
      <c r="AL492" s="80"/>
      <c r="AM492" s="80"/>
      <c r="AN492" s="80"/>
      <c r="AO492" s="80"/>
      <c r="AP492" s="81"/>
      <c r="AR492" s="81"/>
      <c r="AT492" s="81"/>
    </row>
    <row r="493" spans="2:46" s="48" customFormat="1" ht="10.7" customHeight="1"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80"/>
      <c r="AE493" s="80"/>
      <c r="AF493" s="80"/>
      <c r="AG493" s="80"/>
      <c r="AH493" s="80"/>
      <c r="AI493" s="80"/>
      <c r="AJ493" s="80"/>
      <c r="AK493" s="80"/>
      <c r="AL493" s="80"/>
      <c r="AM493" s="80"/>
      <c r="AN493" s="80"/>
      <c r="AO493" s="80"/>
      <c r="AP493" s="81"/>
      <c r="AR493" s="81"/>
      <c r="AT493" s="81"/>
    </row>
    <row r="494" spans="2:46" s="48" customFormat="1" ht="10.7" customHeight="1"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80"/>
      <c r="AE494" s="80"/>
      <c r="AF494" s="80"/>
      <c r="AG494" s="80"/>
      <c r="AH494" s="80"/>
      <c r="AI494" s="80"/>
      <c r="AJ494" s="80"/>
      <c r="AK494" s="80"/>
      <c r="AL494" s="80"/>
      <c r="AM494" s="80"/>
      <c r="AN494" s="80"/>
      <c r="AO494" s="80"/>
      <c r="AP494" s="81"/>
      <c r="AR494" s="81"/>
      <c r="AT494" s="81"/>
    </row>
    <row r="495" spans="2:46" s="48" customFormat="1" ht="10.7" customHeight="1"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80"/>
      <c r="AE495" s="80"/>
      <c r="AF495" s="80"/>
      <c r="AG495" s="80"/>
      <c r="AH495" s="80"/>
      <c r="AI495" s="80"/>
      <c r="AJ495" s="80"/>
      <c r="AK495" s="80"/>
      <c r="AL495" s="80"/>
      <c r="AM495" s="80"/>
      <c r="AN495" s="80"/>
      <c r="AO495" s="80"/>
      <c r="AP495" s="81"/>
      <c r="AR495" s="81"/>
      <c r="AT495" s="81"/>
    </row>
    <row r="496" spans="2:46" s="48" customFormat="1" ht="10.7" customHeight="1"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  <c r="AE496" s="80"/>
      <c r="AF496" s="80"/>
      <c r="AG496" s="80"/>
      <c r="AH496" s="80"/>
      <c r="AI496" s="80"/>
      <c r="AJ496" s="80"/>
      <c r="AK496" s="80"/>
      <c r="AL496" s="80"/>
      <c r="AM496" s="80"/>
      <c r="AN496" s="80"/>
      <c r="AO496" s="80"/>
      <c r="AP496" s="81"/>
      <c r="AR496" s="81"/>
      <c r="AT496" s="81"/>
    </row>
    <row r="497" spans="2:46" s="48" customFormat="1" ht="10.7" customHeight="1"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80"/>
      <c r="AE497" s="80"/>
      <c r="AF497" s="80"/>
      <c r="AG497" s="80"/>
      <c r="AH497" s="80"/>
      <c r="AI497" s="80"/>
      <c r="AJ497" s="80"/>
      <c r="AK497" s="80"/>
      <c r="AL497" s="80"/>
      <c r="AM497" s="80"/>
      <c r="AN497" s="80"/>
      <c r="AO497" s="80"/>
      <c r="AP497" s="81"/>
      <c r="AR497" s="81"/>
      <c r="AT497" s="81"/>
    </row>
    <row r="498" spans="2:46" s="48" customFormat="1" ht="10.7" customHeight="1"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80"/>
      <c r="AE498" s="80"/>
      <c r="AF498" s="80"/>
      <c r="AG498" s="80"/>
      <c r="AH498" s="80"/>
      <c r="AI498" s="80"/>
      <c r="AJ498" s="80"/>
      <c r="AK498" s="80"/>
      <c r="AL498" s="80"/>
      <c r="AM498" s="80"/>
      <c r="AN498" s="80"/>
      <c r="AO498" s="80"/>
      <c r="AP498" s="81"/>
      <c r="AR498" s="81"/>
      <c r="AT498" s="81"/>
    </row>
    <row r="499" spans="2:46" s="48" customFormat="1" ht="10.7" customHeight="1"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80"/>
      <c r="AE499" s="80"/>
      <c r="AF499" s="80"/>
      <c r="AG499" s="80"/>
      <c r="AH499" s="80"/>
      <c r="AI499" s="80"/>
      <c r="AJ499" s="80"/>
      <c r="AK499" s="80"/>
      <c r="AL499" s="80"/>
      <c r="AM499" s="80"/>
      <c r="AN499" s="80"/>
      <c r="AO499" s="80"/>
      <c r="AP499" s="81"/>
      <c r="AR499" s="81"/>
      <c r="AT499" s="81"/>
    </row>
    <row r="500" spans="2:46" s="48" customFormat="1" ht="10.7" customHeight="1"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80"/>
      <c r="AE500" s="80"/>
      <c r="AF500" s="80"/>
      <c r="AG500" s="80"/>
      <c r="AH500" s="80"/>
      <c r="AI500" s="80"/>
      <c r="AJ500" s="80"/>
      <c r="AK500" s="80"/>
      <c r="AL500" s="80"/>
      <c r="AM500" s="80"/>
      <c r="AN500" s="80"/>
      <c r="AO500" s="80"/>
      <c r="AP500" s="81"/>
      <c r="AR500" s="81"/>
      <c r="AT500" s="81"/>
    </row>
    <row r="501" spans="2:46" s="48" customFormat="1" ht="10.7" customHeight="1"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1"/>
      <c r="AR501" s="81"/>
      <c r="AT501" s="81"/>
    </row>
    <row r="502" spans="2:46" s="48" customFormat="1" ht="10.7" customHeight="1"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80"/>
      <c r="AE502" s="80"/>
      <c r="AF502" s="80"/>
      <c r="AG502" s="80"/>
      <c r="AH502" s="80"/>
      <c r="AI502" s="80"/>
      <c r="AJ502" s="80"/>
      <c r="AK502" s="80"/>
      <c r="AL502" s="80"/>
      <c r="AM502" s="80"/>
      <c r="AN502" s="80"/>
      <c r="AO502" s="80"/>
      <c r="AP502" s="81"/>
      <c r="AR502" s="81"/>
      <c r="AT502" s="81"/>
    </row>
    <row r="503" spans="2:46" s="48" customFormat="1" ht="10.7" customHeight="1"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80"/>
      <c r="AE503" s="80"/>
      <c r="AF503" s="80"/>
      <c r="AG503" s="80"/>
      <c r="AH503" s="80"/>
      <c r="AI503" s="80"/>
      <c r="AJ503" s="80"/>
      <c r="AK503" s="80"/>
      <c r="AL503" s="80"/>
      <c r="AM503" s="80"/>
      <c r="AN503" s="80"/>
      <c r="AO503" s="80"/>
      <c r="AP503" s="81"/>
      <c r="AR503" s="81"/>
      <c r="AT503" s="81"/>
    </row>
    <row r="504" spans="2:46" s="48" customFormat="1" ht="10.7" customHeight="1"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80"/>
      <c r="AE504" s="80"/>
      <c r="AF504" s="80"/>
      <c r="AG504" s="80"/>
      <c r="AH504" s="80"/>
      <c r="AI504" s="80"/>
      <c r="AJ504" s="80"/>
      <c r="AK504" s="80"/>
      <c r="AL504" s="80"/>
      <c r="AM504" s="80"/>
      <c r="AN504" s="80"/>
      <c r="AO504" s="80"/>
      <c r="AP504" s="81"/>
      <c r="AR504" s="81"/>
      <c r="AT504" s="81"/>
    </row>
    <row r="505" spans="2:46" s="48" customFormat="1" ht="10.7" customHeight="1"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80"/>
      <c r="AE505" s="80"/>
      <c r="AF505" s="80"/>
      <c r="AG505" s="80"/>
      <c r="AH505" s="80"/>
      <c r="AI505" s="80"/>
      <c r="AJ505" s="80"/>
      <c r="AK505" s="80"/>
      <c r="AL505" s="80"/>
      <c r="AM505" s="80"/>
      <c r="AN505" s="80"/>
      <c r="AO505" s="80"/>
      <c r="AP505" s="81"/>
      <c r="AR505" s="81"/>
      <c r="AT505" s="81"/>
    </row>
    <row r="506" spans="2:46" s="48" customFormat="1" ht="10.7" customHeight="1"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80"/>
      <c r="AE506" s="80"/>
      <c r="AF506" s="80"/>
      <c r="AG506" s="80"/>
      <c r="AH506" s="80"/>
      <c r="AI506" s="80"/>
      <c r="AJ506" s="80"/>
      <c r="AK506" s="80"/>
      <c r="AL506" s="80"/>
      <c r="AM506" s="80"/>
      <c r="AN506" s="80"/>
      <c r="AO506" s="80"/>
      <c r="AP506" s="81"/>
      <c r="AR506" s="81"/>
      <c r="AT506" s="81"/>
    </row>
    <row r="507" spans="2:46" s="48" customFormat="1" ht="10.7" customHeight="1"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80"/>
      <c r="AE507" s="80"/>
      <c r="AF507" s="80"/>
      <c r="AG507" s="80"/>
      <c r="AH507" s="80"/>
      <c r="AI507" s="80"/>
      <c r="AJ507" s="80"/>
      <c r="AK507" s="80"/>
      <c r="AL507" s="80"/>
      <c r="AM507" s="80"/>
      <c r="AN507" s="80"/>
      <c r="AO507" s="80"/>
      <c r="AP507" s="81"/>
      <c r="AR507" s="81"/>
      <c r="AT507" s="81"/>
    </row>
    <row r="508" spans="2:46" s="48" customFormat="1" ht="10.7" customHeight="1"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80"/>
      <c r="AE508" s="80"/>
      <c r="AF508" s="80"/>
      <c r="AG508" s="80"/>
      <c r="AH508" s="80"/>
      <c r="AI508" s="80"/>
      <c r="AJ508" s="80"/>
      <c r="AK508" s="80"/>
      <c r="AL508" s="80"/>
      <c r="AM508" s="80"/>
      <c r="AN508" s="80"/>
      <c r="AO508" s="80"/>
      <c r="AP508" s="81"/>
      <c r="AR508" s="81"/>
      <c r="AT508" s="81"/>
    </row>
    <row r="509" spans="2:46" s="48" customFormat="1" ht="10.7" customHeight="1"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80"/>
      <c r="AE509" s="80"/>
      <c r="AF509" s="80"/>
      <c r="AG509" s="80"/>
      <c r="AH509" s="80"/>
      <c r="AI509" s="80"/>
      <c r="AJ509" s="80"/>
      <c r="AK509" s="80"/>
      <c r="AL509" s="80"/>
      <c r="AM509" s="80"/>
      <c r="AN509" s="80"/>
      <c r="AO509" s="80"/>
      <c r="AP509" s="81"/>
      <c r="AR509" s="81"/>
      <c r="AT509" s="81"/>
    </row>
    <row r="510" spans="2:46" s="48" customFormat="1" ht="10.7" customHeight="1"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80"/>
      <c r="AE510" s="80"/>
      <c r="AF510" s="80"/>
      <c r="AG510" s="80"/>
      <c r="AH510" s="80"/>
      <c r="AI510" s="80"/>
      <c r="AJ510" s="80"/>
      <c r="AK510" s="80"/>
      <c r="AL510" s="80"/>
      <c r="AM510" s="80"/>
      <c r="AN510" s="80"/>
      <c r="AO510" s="80"/>
      <c r="AP510" s="81"/>
      <c r="AR510" s="81"/>
      <c r="AT510" s="81"/>
    </row>
    <row r="511" spans="2:46" s="48" customFormat="1" ht="10.7" customHeight="1"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80"/>
      <c r="AE511" s="80"/>
      <c r="AF511" s="80"/>
      <c r="AG511" s="80"/>
      <c r="AH511" s="80"/>
      <c r="AI511" s="80"/>
      <c r="AJ511" s="80"/>
      <c r="AK511" s="80"/>
      <c r="AL511" s="80"/>
      <c r="AM511" s="80"/>
      <c r="AN511" s="80"/>
      <c r="AO511" s="80"/>
      <c r="AP511" s="81"/>
      <c r="AR511" s="81"/>
      <c r="AT511" s="81"/>
    </row>
    <row r="512" spans="2:46" s="48" customFormat="1" ht="10.7" customHeight="1"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80"/>
      <c r="AE512" s="80"/>
      <c r="AF512" s="80"/>
      <c r="AG512" s="80"/>
      <c r="AH512" s="80"/>
      <c r="AI512" s="80"/>
      <c r="AJ512" s="80"/>
      <c r="AK512" s="80"/>
      <c r="AL512" s="80"/>
      <c r="AM512" s="80"/>
      <c r="AN512" s="80"/>
      <c r="AO512" s="80"/>
      <c r="AP512" s="81"/>
      <c r="AR512" s="81"/>
      <c r="AT512" s="81"/>
    </row>
    <row r="513" spans="2:46" s="48" customFormat="1" ht="10.7" customHeight="1"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80"/>
      <c r="AE513" s="80"/>
      <c r="AF513" s="80"/>
      <c r="AG513" s="80"/>
      <c r="AH513" s="80"/>
      <c r="AI513" s="80"/>
      <c r="AJ513" s="80"/>
      <c r="AK513" s="80"/>
      <c r="AL513" s="80"/>
      <c r="AM513" s="80"/>
      <c r="AN513" s="80"/>
      <c r="AO513" s="80"/>
      <c r="AP513" s="81"/>
      <c r="AR513" s="81"/>
      <c r="AT513" s="81"/>
    </row>
    <row r="514" spans="2:46" s="48" customFormat="1" ht="10.7" customHeight="1"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80"/>
      <c r="AE514" s="80"/>
      <c r="AF514" s="80"/>
      <c r="AG514" s="80"/>
      <c r="AH514" s="80"/>
      <c r="AI514" s="80"/>
      <c r="AJ514" s="80"/>
      <c r="AK514" s="80"/>
      <c r="AL514" s="80"/>
      <c r="AM514" s="80"/>
      <c r="AN514" s="80"/>
      <c r="AO514" s="80"/>
      <c r="AP514" s="81"/>
      <c r="AR514" s="81"/>
      <c r="AT514" s="81"/>
    </row>
    <row r="515" spans="2:46" s="48" customFormat="1" ht="10.7" customHeight="1"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80"/>
      <c r="AE515" s="80"/>
      <c r="AF515" s="80"/>
      <c r="AG515" s="80"/>
      <c r="AH515" s="80"/>
      <c r="AI515" s="80"/>
      <c r="AJ515" s="80"/>
      <c r="AK515" s="80"/>
      <c r="AL515" s="80"/>
      <c r="AM515" s="80"/>
      <c r="AN515" s="80"/>
      <c r="AO515" s="80"/>
      <c r="AP515" s="81"/>
      <c r="AR515" s="81"/>
      <c r="AT515" s="81"/>
    </row>
    <row r="516" spans="2:46" s="48" customFormat="1" ht="10.7" customHeight="1"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80"/>
      <c r="AE516" s="80"/>
      <c r="AF516" s="80"/>
      <c r="AG516" s="80"/>
      <c r="AH516" s="80"/>
      <c r="AI516" s="80"/>
      <c r="AJ516" s="80"/>
      <c r="AK516" s="80"/>
      <c r="AL516" s="80"/>
      <c r="AM516" s="80"/>
      <c r="AN516" s="80"/>
      <c r="AO516" s="80"/>
      <c r="AP516" s="81"/>
      <c r="AR516" s="81"/>
      <c r="AT516" s="81"/>
    </row>
    <row r="517" spans="2:46" s="48" customFormat="1" ht="10.7" customHeight="1"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80"/>
      <c r="AE517" s="80"/>
      <c r="AF517" s="80"/>
      <c r="AG517" s="80"/>
      <c r="AH517" s="80"/>
      <c r="AI517" s="80"/>
      <c r="AJ517" s="80"/>
      <c r="AK517" s="80"/>
      <c r="AL517" s="80"/>
      <c r="AM517" s="80"/>
      <c r="AN517" s="80"/>
      <c r="AO517" s="80"/>
      <c r="AP517" s="81"/>
      <c r="AR517" s="81"/>
      <c r="AT517" s="81"/>
    </row>
    <row r="518" spans="2:46" s="48" customFormat="1" ht="10.7" customHeight="1"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80"/>
      <c r="AE518" s="80"/>
      <c r="AF518" s="80"/>
      <c r="AG518" s="80"/>
      <c r="AH518" s="80"/>
      <c r="AI518" s="80"/>
      <c r="AJ518" s="80"/>
      <c r="AK518" s="80"/>
      <c r="AL518" s="80"/>
      <c r="AM518" s="80"/>
      <c r="AN518" s="80"/>
      <c r="AO518" s="80"/>
      <c r="AP518" s="81"/>
      <c r="AR518" s="81"/>
      <c r="AT518" s="81"/>
    </row>
    <row r="519" spans="2:46" s="48" customFormat="1" ht="10.7" customHeight="1"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80"/>
      <c r="AE519" s="80"/>
      <c r="AF519" s="80"/>
      <c r="AG519" s="80"/>
      <c r="AH519" s="80"/>
      <c r="AI519" s="80"/>
      <c r="AJ519" s="80"/>
      <c r="AK519" s="80"/>
      <c r="AL519" s="80"/>
      <c r="AM519" s="80"/>
      <c r="AN519" s="80"/>
      <c r="AO519" s="80"/>
      <c r="AP519" s="81"/>
      <c r="AR519" s="81"/>
      <c r="AT519" s="81"/>
    </row>
    <row r="520" spans="2:46" s="48" customFormat="1" ht="10.7" customHeight="1"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80"/>
      <c r="AE520" s="80"/>
      <c r="AF520" s="80"/>
      <c r="AG520" s="80"/>
      <c r="AH520" s="80"/>
      <c r="AI520" s="80"/>
      <c r="AJ520" s="80"/>
      <c r="AK520" s="80"/>
      <c r="AL520" s="80"/>
      <c r="AM520" s="80"/>
      <c r="AN520" s="80"/>
      <c r="AO520" s="80"/>
      <c r="AP520" s="81"/>
      <c r="AR520" s="81"/>
      <c r="AT520" s="81"/>
    </row>
    <row r="521" spans="2:46" s="48" customFormat="1" ht="10.7" customHeight="1"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80"/>
      <c r="AE521" s="80"/>
      <c r="AF521" s="80"/>
      <c r="AG521" s="80"/>
      <c r="AH521" s="80"/>
      <c r="AI521" s="80"/>
      <c r="AJ521" s="80"/>
      <c r="AK521" s="80"/>
      <c r="AL521" s="80"/>
      <c r="AM521" s="80"/>
      <c r="AN521" s="80"/>
      <c r="AO521" s="80"/>
      <c r="AP521" s="81"/>
      <c r="AR521" s="81"/>
      <c r="AT521" s="81"/>
    </row>
    <row r="522" spans="2:46" s="48" customFormat="1" ht="10.7" customHeight="1"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80"/>
      <c r="AE522" s="80"/>
      <c r="AF522" s="80"/>
      <c r="AG522" s="80"/>
      <c r="AH522" s="80"/>
      <c r="AI522" s="80"/>
      <c r="AJ522" s="80"/>
      <c r="AK522" s="80"/>
      <c r="AL522" s="80"/>
      <c r="AM522" s="80"/>
      <c r="AN522" s="80"/>
      <c r="AO522" s="80"/>
      <c r="AP522" s="81"/>
      <c r="AR522" s="81"/>
      <c r="AT522" s="81"/>
    </row>
    <row r="523" spans="2:46" s="48" customFormat="1" ht="10.7" customHeight="1"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80"/>
      <c r="AE523" s="80"/>
      <c r="AF523" s="80"/>
      <c r="AG523" s="80"/>
      <c r="AH523" s="80"/>
      <c r="AI523" s="80"/>
      <c r="AJ523" s="80"/>
      <c r="AK523" s="80"/>
      <c r="AL523" s="80"/>
      <c r="AM523" s="80"/>
      <c r="AN523" s="80"/>
      <c r="AO523" s="80"/>
      <c r="AP523" s="81"/>
      <c r="AR523" s="81"/>
      <c r="AT523" s="81"/>
    </row>
    <row r="524" spans="2:46" s="48" customFormat="1" ht="10.7" customHeight="1"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80"/>
      <c r="AE524" s="80"/>
      <c r="AF524" s="80"/>
      <c r="AG524" s="80"/>
      <c r="AH524" s="80"/>
      <c r="AI524" s="80"/>
      <c r="AJ524" s="80"/>
      <c r="AK524" s="80"/>
      <c r="AL524" s="80"/>
      <c r="AM524" s="80"/>
      <c r="AN524" s="80"/>
      <c r="AO524" s="80"/>
      <c r="AP524" s="81"/>
      <c r="AR524" s="81"/>
      <c r="AT524" s="81"/>
    </row>
    <row r="525" spans="2:46" s="48" customFormat="1" ht="10.7" customHeight="1"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80"/>
      <c r="AE525" s="80"/>
      <c r="AF525" s="80"/>
      <c r="AG525" s="80"/>
      <c r="AH525" s="80"/>
      <c r="AI525" s="80"/>
      <c r="AJ525" s="80"/>
      <c r="AK525" s="80"/>
      <c r="AL525" s="80"/>
      <c r="AM525" s="80"/>
      <c r="AN525" s="80"/>
      <c r="AO525" s="80"/>
      <c r="AP525" s="81"/>
      <c r="AR525" s="81"/>
      <c r="AT525" s="81"/>
    </row>
    <row r="526" spans="2:46" s="48" customFormat="1" ht="10.7" customHeight="1"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80"/>
      <c r="AE526" s="80"/>
      <c r="AF526" s="80"/>
      <c r="AG526" s="80"/>
      <c r="AH526" s="80"/>
      <c r="AI526" s="80"/>
      <c r="AJ526" s="80"/>
      <c r="AK526" s="80"/>
      <c r="AL526" s="80"/>
      <c r="AM526" s="80"/>
      <c r="AN526" s="80"/>
      <c r="AO526" s="80"/>
      <c r="AP526" s="81"/>
      <c r="AR526" s="81"/>
      <c r="AT526" s="81"/>
    </row>
    <row r="527" spans="2:46" s="48" customFormat="1" ht="10.7" customHeight="1"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80"/>
      <c r="AE527" s="80"/>
      <c r="AF527" s="80"/>
      <c r="AG527" s="80"/>
      <c r="AH527" s="80"/>
      <c r="AI527" s="80"/>
      <c r="AJ527" s="80"/>
      <c r="AK527" s="80"/>
      <c r="AL527" s="80"/>
      <c r="AM527" s="80"/>
      <c r="AN527" s="80"/>
      <c r="AO527" s="80"/>
      <c r="AP527" s="81"/>
      <c r="AR527" s="81"/>
      <c r="AT527" s="81"/>
    </row>
    <row r="528" spans="2:46" s="48" customFormat="1" ht="10.7" customHeight="1"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80"/>
      <c r="AE528" s="80"/>
      <c r="AF528" s="80"/>
      <c r="AG528" s="80"/>
      <c r="AH528" s="80"/>
      <c r="AI528" s="80"/>
      <c r="AJ528" s="80"/>
      <c r="AK528" s="80"/>
      <c r="AL528" s="80"/>
      <c r="AM528" s="80"/>
      <c r="AN528" s="80"/>
      <c r="AO528" s="80"/>
      <c r="AP528" s="81"/>
      <c r="AR528" s="81"/>
      <c r="AT528" s="81"/>
    </row>
    <row r="529" spans="2:46" s="48" customFormat="1" ht="10.7" customHeight="1"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80"/>
      <c r="AE529" s="80"/>
      <c r="AF529" s="80"/>
      <c r="AG529" s="80"/>
      <c r="AH529" s="80"/>
      <c r="AI529" s="80"/>
      <c r="AJ529" s="80"/>
      <c r="AK529" s="80"/>
      <c r="AL529" s="80"/>
      <c r="AM529" s="80"/>
      <c r="AN529" s="80"/>
      <c r="AO529" s="80"/>
      <c r="AP529" s="81"/>
      <c r="AR529" s="81"/>
      <c r="AT529" s="81"/>
    </row>
    <row r="530" spans="2:46" s="48" customFormat="1" ht="10.7" customHeight="1"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80"/>
      <c r="AE530" s="80"/>
      <c r="AF530" s="80"/>
      <c r="AG530" s="80"/>
      <c r="AH530" s="80"/>
      <c r="AI530" s="80"/>
      <c r="AJ530" s="80"/>
      <c r="AK530" s="80"/>
      <c r="AL530" s="80"/>
      <c r="AM530" s="80"/>
      <c r="AN530" s="80"/>
      <c r="AO530" s="80"/>
      <c r="AP530" s="81"/>
      <c r="AR530" s="81"/>
      <c r="AT530" s="81"/>
    </row>
    <row r="531" spans="2:46" s="48" customFormat="1" ht="10.7" customHeight="1"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80"/>
      <c r="AE531" s="80"/>
      <c r="AF531" s="80"/>
      <c r="AG531" s="80"/>
      <c r="AH531" s="80"/>
      <c r="AI531" s="80"/>
      <c r="AJ531" s="80"/>
      <c r="AK531" s="80"/>
      <c r="AL531" s="80"/>
      <c r="AM531" s="80"/>
      <c r="AN531" s="80"/>
      <c r="AO531" s="80"/>
      <c r="AP531" s="81"/>
      <c r="AR531" s="81"/>
      <c r="AT531" s="81"/>
    </row>
    <row r="532" spans="2:46" s="48" customFormat="1" ht="10.7" customHeight="1"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80"/>
      <c r="AE532" s="80"/>
      <c r="AF532" s="80"/>
      <c r="AG532" s="80"/>
      <c r="AH532" s="80"/>
      <c r="AI532" s="80"/>
      <c r="AJ532" s="80"/>
      <c r="AK532" s="80"/>
      <c r="AL532" s="80"/>
      <c r="AM532" s="80"/>
      <c r="AN532" s="80"/>
      <c r="AO532" s="80"/>
      <c r="AP532" s="81"/>
      <c r="AR532" s="81"/>
      <c r="AT532" s="81"/>
    </row>
    <row r="533" spans="2:46" s="48" customFormat="1" ht="10.7" customHeight="1"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80"/>
      <c r="AE533" s="80"/>
      <c r="AF533" s="80"/>
      <c r="AG533" s="80"/>
      <c r="AH533" s="80"/>
      <c r="AI533" s="80"/>
      <c r="AJ533" s="80"/>
      <c r="AK533" s="80"/>
      <c r="AL533" s="80"/>
      <c r="AM533" s="80"/>
      <c r="AN533" s="80"/>
      <c r="AO533" s="80"/>
      <c r="AP533" s="81"/>
      <c r="AR533" s="81"/>
      <c r="AT533" s="81"/>
    </row>
    <row r="534" spans="2:46" s="48" customFormat="1" ht="10.7" customHeight="1"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80"/>
      <c r="AE534" s="80"/>
      <c r="AF534" s="80"/>
      <c r="AG534" s="80"/>
      <c r="AH534" s="80"/>
      <c r="AI534" s="80"/>
      <c r="AJ534" s="80"/>
      <c r="AK534" s="80"/>
      <c r="AL534" s="80"/>
      <c r="AM534" s="80"/>
      <c r="AN534" s="80"/>
      <c r="AO534" s="80"/>
      <c r="AP534" s="81"/>
      <c r="AR534" s="81"/>
      <c r="AT534" s="81"/>
    </row>
    <row r="535" spans="2:46" s="48" customFormat="1" ht="10.7" customHeight="1"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80"/>
      <c r="AE535" s="80"/>
      <c r="AF535" s="80"/>
      <c r="AG535" s="80"/>
      <c r="AH535" s="80"/>
      <c r="AI535" s="80"/>
      <c r="AJ535" s="80"/>
      <c r="AK535" s="80"/>
      <c r="AL535" s="80"/>
      <c r="AM535" s="80"/>
      <c r="AN535" s="80"/>
      <c r="AO535" s="80"/>
      <c r="AP535" s="81"/>
      <c r="AR535" s="81"/>
      <c r="AT535" s="81"/>
    </row>
    <row r="536" spans="2:46" s="48" customFormat="1" ht="10.7" customHeight="1"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80"/>
      <c r="AE536" s="80"/>
      <c r="AF536" s="80"/>
      <c r="AG536" s="80"/>
      <c r="AH536" s="80"/>
      <c r="AI536" s="80"/>
      <c r="AJ536" s="80"/>
      <c r="AK536" s="80"/>
      <c r="AL536" s="80"/>
      <c r="AM536" s="80"/>
      <c r="AN536" s="80"/>
      <c r="AO536" s="80"/>
      <c r="AP536" s="81"/>
      <c r="AR536" s="81"/>
      <c r="AT536" s="81"/>
    </row>
    <row r="537" spans="2:46" s="48" customFormat="1" ht="10.7" customHeight="1"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80"/>
      <c r="AE537" s="80"/>
      <c r="AF537" s="80"/>
      <c r="AG537" s="80"/>
      <c r="AH537" s="80"/>
      <c r="AI537" s="80"/>
      <c r="AJ537" s="80"/>
      <c r="AK537" s="80"/>
      <c r="AL537" s="80"/>
      <c r="AM537" s="80"/>
      <c r="AN537" s="80"/>
      <c r="AO537" s="80"/>
      <c r="AP537" s="81"/>
      <c r="AR537" s="81"/>
      <c r="AT537" s="81"/>
    </row>
    <row r="538" spans="2:46" s="48" customFormat="1" ht="10.7" customHeight="1"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80"/>
      <c r="AE538" s="80"/>
      <c r="AF538" s="80"/>
      <c r="AG538" s="80"/>
      <c r="AH538" s="80"/>
      <c r="AI538" s="80"/>
      <c r="AJ538" s="80"/>
      <c r="AK538" s="80"/>
      <c r="AL538" s="80"/>
      <c r="AM538" s="80"/>
      <c r="AN538" s="80"/>
      <c r="AO538" s="80"/>
      <c r="AP538" s="81"/>
      <c r="AR538" s="81"/>
      <c r="AT538" s="81"/>
    </row>
    <row r="539" spans="2:46" s="48" customFormat="1" ht="10.7" customHeight="1"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80"/>
      <c r="AE539" s="80"/>
      <c r="AF539" s="80"/>
      <c r="AG539" s="80"/>
      <c r="AH539" s="80"/>
      <c r="AI539" s="80"/>
      <c r="AJ539" s="80"/>
      <c r="AK539" s="80"/>
      <c r="AL539" s="80"/>
      <c r="AM539" s="80"/>
      <c r="AN539" s="80"/>
      <c r="AO539" s="80"/>
      <c r="AP539" s="81"/>
      <c r="AR539" s="81"/>
      <c r="AT539" s="81"/>
    </row>
    <row r="540" spans="2:46" s="48" customFormat="1" ht="10.7" customHeight="1"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80"/>
      <c r="AE540" s="80"/>
      <c r="AF540" s="80"/>
      <c r="AG540" s="80"/>
      <c r="AH540" s="80"/>
      <c r="AI540" s="80"/>
      <c r="AJ540" s="80"/>
      <c r="AK540" s="80"/>
      <c r="AL540" s="80"/>
      <c r="AM540" s="80"/>
      <c r="AN540" s="80"/>
      <c r="AO540" s="80"/>
      <c r="AP540" s="81"/>
      <c r="AR540" s="81"/>
      <c r="AT540" s="81"/>
    </row>
    <row r="541" spans="2:46" s="48" customFormat="1" ht="10.7" customHeight="1"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80"/>
      <c r="AE541" s="80"/>
      <c r="AF541" s="80"/>
      <c r="AG541" s="80"/>
      <c r="AH541" s="80"/>
      <c r="AI541" s="80"/>
      <c r="AJ541" s="80"/>
      <c r="AK541" s="80"/>
      <c r="AL541" s="80"/>
      <c r="AM541" s="80"/>
      <c r="AN541" s="80"/>
      <c r="AO541" s="80"/>
      <c r="AP541" s="81"/>
      <c r="AR541" s="81"/>
      <c r="AT541" s="81"/>
    </row>
    <row r="542" spans="2:46" s="48" customFormat="1" ht="10.7" customHeight="1"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80"/>
      <c r="AE542" s="80"/>
      <c r="AF542" s="80"/>
      <c r="AG542" s="80"/>
      <c r="AH542" s="80"/>
      <c r="AI542" s="80"/>
      <c r="AJ542" s="80"/>
      <c r="AK542" s="80"/>
      <c r="AL542" s="80"/>
      <c r="AM542" s="80"/>
      <c r="AN542" s="80"/>
      <c r="AO542" s="80"/>
      <c r="AP542" s="81"/>
      <c r="AR542" s="81"/>
      <c r="AT542" s="81"/>
    </row>
    <row r="543" spans="2:46" s="48" customFormat="1" ht="10.7" customHeight="1"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80"/>
      <c r="AE543" s="80"/>
      <c r="AF543" s="80"/>
      <c r="AG543" s="80"/>
      <c r="AH543" s="80"/>
      <c r="AI543" s="80"/>
      <c r="AJ543" s="80"/>
      <c r="AK543" s="80"/>
      <c r="AL543" s="80"/>
      <c r="AM543" s="80"/>
      <c r="AN543" s="80"/>
      <c r="AO543" s="80"/>
      <c r="AP543" s="81"/>
      <c r="AR543" s="81"/>
      <c r="AT543" s="81"/>
    </row>
    <row r="544" spans="2:46" s="48" customFormat="1" ht="10.7" customHeight="1"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80"/>
      <c r="AE544" s="80"/>
      <c r="AF544" s="80"/>
      <c r="AG544" s="80"/>
      <c r="AH544" s="80"/>
      <c r="AI544" s="80"/>
      <c r="AJ544" s="80"/>
      <c r="AK544" s="80"/>
      <c r="AL544" s="80"/>
      <c r="AM544" s="80"/>
      <c r="AN544" s="80"/>
      <c r="AO544" s="80"/>
      <c r="AP544" s="81"/>
      <c r="AR544" s="81"/>
      <c r="AT544" s="81"/>
    </row>
    <row r="545" spans="2:46" s="48" customFormat="1" ht="10.7" customHeight="1"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80"/>
      <c r="AE545" s="80"/>
      <c r="AF545" s="80"/>
      <c r="AG545" s="80"/>
      <c r="AH545" s="80"/>
      <c r="AI545" s="80"/>
      <c r="AJ545" s="80"/>
      <c r="AK545" s="80"/>
      <c r="AL545" s="80"/>
      <c r="AM545" s="80"/>
      <c r="AN545" s="80"/>
      <c r="AO545" s="80"/>
      <c r="AP545" s="81"/>
      <c r="AR545" s="81"/>
      <c r="AT545" s="81"/>
    </row>
    <row r="546" spans="2:46" s="48" customFormat="1" ht="10.7" customHeight="1"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80"/>
      <c r="AE546" s="80"/>
      <c r="AF546" s="80"/>
      <c r="AG546" s="80"/>
      <c r="AH546" s="80"/>
      <c r="AI546" s="80"/>
      <c r="AJ546" s="80"/>
      <c r="AK546" s="80"/>
      <c r="AL546" s="80"/>
      <c r="AM546" s="80"/>
      <c r="AN546" s="80"/>
      <c r="AO546" s="80"/>
      <c r="AP546" s="81"/>
      <c r="AR546" s="81"/>
      <c r="AT546" s="81"/>
    </row>
    <row r="547" spans="2:46" s="48" customFormat="1" ht="10.7" customHeight="1"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80"/>
      <c r="AE547" s="80"/>
      <c r="AF547" s="80"/>
      <c r="AG547" s="80"/>
      <c r="AH547" s="80"/>
      <c r="AI547" s="80"/>
      <c r="AJ547" s="80"/>
      <c r="AK547" s="80"/>
      <c r="AL547" s="80"/>
      <c r="AM547" s="80"/>
      <c r="AN547" s="80"/>
      <c r="AO547" s="80"/>
      <c r="AP547" s="81"/>
      <c r="AR547" s="81"/>
      <c r="AT547" s="81"/>
    </row>
    <row r="548" spans="2:46" s="48" customFormat="1" ht="10.7" customHeight="1"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80"/>
      <c r="AE548" s="80"/>
      <c r="AF548" s="80"/>
      <c r="AG548" s="80"/>
      <c r="AH548" s="80"/>
      <c r="AI548" s="80"/>
      <c r="AJ548" s="80"/>
      <c r="AK548" s="80"/>
      <c r="AL548" s="80"/>
      <c r="AM548" s="80"/>
      <c r="AN548" s="80"/>
      <c r="AO548" s="80"/>
      <c r="AP548" s="81"/>
      <c r="AR548" s="81"/>
      <c r="AT548" s="81"/>
    </row>
    <row r="549" spans="2:46" s="48" customFormat="1" ht="10.7" customHeight="1"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80"/>
      <c r="AE549" s="80"/>
      <c r="AF549" s="80"/>
      <c r="AG549" s="80"/>
      <c r="AH549" s="80"/>
      <c r="AI549" s="80"/>
      <c r="AJ549" s="80"/>
      <c r="AK549" s="80"/>
      <c r="AL549" s="80"/>
      <c r="AM549" s="80"/>
      <c r="AN549" s="80"/>
      <c r="AO549" s="80"/>
      <c r="AP549" s="81"/>
      <c r="AR549" s="81"/>
      <c r="AT549" s="81"/>
    </row>
    <row r="550" spans="2:46" s="48" customFormat="1" ht="10.7" customHeight="1"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80"/>
      <c r="AE550" s="80"/>
      <c r="AF550" s="80"/>
      <c r="AG550" s="80"/>
      <c r="AH550" s="80"/>
      <c r="AI550" s="80"/>
      <c r="AJ550" s="80"/>
      <c r="AK550" s="80"/>
      <c r="AL550" s="80"/>
      <c r="AM550" s="80"/>
      <c r="AN550" s="80"/>
      <c r="AO550" s="80"/>
      <c r="AP550" s="81"/>
      <c r="AR550" s="81"/>
      <c r="AT550" s="81"/>
    </row>
    <row r="551" spans="2:46" s="48" customFormat="1" ht="10.7" customHeight="1"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80"/>
      <c r="AE551" s="80"/>
      <c r="AF551" s="80"/>
      <c r="AG551" s="80"/>
      <c r="AH551" s="80"/>
      <c r="AI551" s="80"/>
      <c r="AJ551" s="80"/>
      <c r="AK551" s="80"/>
      <c r="AL551" s="80"/>
      <c r="AM551" s="80"/>
      <c r="AN551" s="80"/>
      <c r="AO551" s="80"/>
      <c r="AP551" s="81"/>
      <c r="AR551" s="81"/>
      <c r="AT551" s="81"/>
    </row>
    <row r="552" spans="2:46" s="48" customFormat="1" ht="10.7" customHeight="1"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80"/>
      <c r="AE552" s="80"/>
      <c r="AF552" s="80"/>
      <c r="AG552" s="80"/>
      <c r="AH552" s="80"/>
      <c r="AI552" s="80"/>
      <c r="AJ552" s="80"/>
      <c r="AK552" s="80"/>
      <c r="AL552" s="80"/>
      <c r="AM552" s="80"/>
      <c r="AN552" s="80"/>
      <c r="AO552" s="80"/>
      <c r="AP552" s="81"/>
      <c r="AR552" s="81"/>
      <c r="AT552" s="81"/>
    </row>
    <row r="553" spans="2:46" s="48" customFormat="1" ht="10.7" customHeight="1"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80"/>
      <c r="AE553" s="80"/>
      <c r="AF553" s="80"/>
      <c r="AG553" s="80"/>
      <c r="AH553" s="80"/>
      <c r="AI553" s="80"/>
      <c r="AJ553" s="80"/>
      <c r="AK553" s="80"/>
      <c r="AL553" s="80"/>
      <c r="AM553" s="80"/>
      <c r="AN553" s="80"/>
      <c r="AO553" s="80"/>
      <c r="AP553" s="81"/>
      <c r="AR553" s="81"/>
      <c r="AT553" s="81"/>
    </row>
    <row r="554" spans="2:46" s="48" customFormat="1" ht="10.7" customHeight="1"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80"/>
      <c r="AE554" s="80"/>
      <c r="AF554" s="80"/>
      <c r="AG554" s="80"/>
      <c r="AH554" s="80"/>
      <c r="AI554" s="80"/>
      <c r="AJ554" s="80"/>
      <c r="AK554" s="80"/>
      <c r="AL554" s="80"/>
      <c r="AM554" s="80"/>
      <c r="AN554" s="80"/>
      <c r="AO554" s="80"/>
      <c r="AP554" s="81"/>
      <c r="AR554" s="81"/>
      <c r="AT554" s="81"/>
    </row>
    <row r="555" spans="2:46" s="48" customFormat="1" ht="10.7" customHeight="1"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80"/>
      <c r="AE555" s="80"/>
      <c r="AF555" s="80"/>
      <c r="AG555" s="80"/>
      <c r="AH555" s="80"/>
      <c r="AI555" s="80"/>
      <c r="AJ555" s="80"/>
      <c r="AK555" s="80"/>
      <c r="AL555" s="80"/>
      <c r="AM555" s="80"/>
      <c r="AN555" s="80"/>
      <c r="AO555" s="80"/>
      <c r="AP555" s="81"/>
      <c r="AR555" s="81"/>
      <c r="AT555" s="81"/>
    </row>
    <row r="556" spans="2:46" s="48" customFormat="1" ht="10.7" customHeight="1"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80"/>
      <c r="AE556" s="80"/>
      <c r="AF556" s="80"/>
      <c r="AG556" s="80"/>
      <c r="AH556" s="80"/>
      <c r="AI556" s="80"/>
      <c r="AJ556" s="80"/>
      <c r="AK556" s="80"/>
      <c r="AL556" s="80"/>
      <c r="AM556" s="80"/>
      <c r="AN556" s="80"/>
      <c r="AO556" s="80"/>
      <c r="AP556" s="81"/>
      <c r="AR556" s="81"/>
      <c r="AT556" s="81"/>
    </row>
    <row r="557" spans="2:46" s="48" customFormat="1" ht="10.7" customHeight="1"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80"/>
      <c r="AE557" s="80"/>
      <c r="AF557" s="80"/>
      <c r="AG557" s="80"/>
      <c r="AH557" s="80"/>
      <c r="AI557" s="80"/>
      <c r="AJ557" s="80"/>
      <c r="AK557" s="80"/>
      <c r="AL557" s="80"/>
      <c r="AM557" s="80"/>
      <c r="AN557" s="80"/>
      <c r="AO557" s="80"/>
      <c r="AP557" s="81"/>
      <c r="AR557" s="81"/>
      <c r="AT557" s="81"/>
    </row>
    <row r="558" spans="2:46" s="48" customFormat="1" ht="10.7" customHeight="1"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80"/>
      <c r="AE558" s="80"/>
      <c r="AF558" s="80"/>
      <c r="AG558" s="80"/>
      <c r="AH558" s="80"/>
      <c r="AI558" s="80"/>
      <c r="AJ558" s="80"/>
      <c r="AK558" s="80"/>
      <c r="AL558" s="80"/>
      <c r="AM558" s="80"/>
      <c r="AN558" s="80"/>
      <c r="AO558" s="80"/>
      <c r="AP558" s="81"/>
      <c r="AR558" s="81"/>
      <c r="AT558" s="81"/>
    </row>
    <row r="559" spans="2:46" s="48" customFormat="1" ht="10.7" customHeight="1"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80"/>
      <c r="AE559" s="80"/>
      <c r="AF559" s="80"/>
      <c r="AG559" s="80"/>
      <c r="AH559" s="80"/>
      <c r="AI559" s="80"/>
      <c r="AJ559" s="80"/>
      <c r="AK559" s="80"/>
      <c r="AL559" s="80"/>
      <c r="AM559" s="80"/>
      <c r="AN559" s="80"/>
      <c r="AO559" s="80"/>
      <c r="AP559" s="81"/>
      <c r="AR559" s="81"/>
      <c r="AT559" s="81"/>
    </row>
    <row r="560" spans="2:46" s="48" customFormat="1" ht="10.7" customHeight="1"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80"/>
      <c r="AE560" s="80"/>
      <c r="AF560" s="80"/>
      <c r="AG560" s="80"/>
      <c r="AH560" s="80"/>
      <c r="AI560" s="80"/>
      <c r="AJ560" s="80"/>
      <c r="AK560" s="80"/>
      <c r="AL560" s="80"/>
      <c r="AM560" s="80"/>
      <c r="AN560" s="80"/>
      <c r="AO560" s="80"/>
      <c r="AP560" s="81"/>
      <c r="AR560" s="81"/>
      <c r="AT560" s="81"/>
    </row>
    <row r="561" spans="2:46" s="48" customFormat="1" ht="10.7" customHeight="1"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80"/>
      <c r="AE561" s="80"/>
      <c r="AF561" s="80"/>
      <c r="AG561" s="80"/>
      <c r="AH561" s="80"/>
      <c r="AI561" s="80"/>
      <c r="AJ561" s="80"/>
      <c r="AK561" s="80"/>
      <c r="AL561" s="80"/>
      <c r="AM561" s="80"/>
      <c r="AN561" s="80"/>
      <c r="AO561" s="80"/>
      <c r="AP561" s="81"/>
      <c r="AR561" s="81"/>
      <c r="AT561" s="81"/>
    </row>
    <row r="562" spans="2:46" s="48" customFormat="1" ht="10.7" customHeight="1"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80"/>
      <c r="AE562" s="80"/>
      <c r="AF562" s="80"/>
      <c r="AG562" s="80"/>
      <c r="AH562" s="80"/>
      <c r="AI562" s="80"/>
      <c r="AJ562" s="80"/>
      <c r="AK562" s="80"/>
      <c r="AL562" s="80"/>
      <c r="AM562" s="80"/>
      <c r="AN562" s="80"/>
      <c r="AO562" s="80"/>
      <c r="AP562" s="81"/>
      <c r="AR562" s="81"/>
      <c r="AT562" s="81"/>
    </row>
    <row r="563" spans="2:46" s="48" customFormat="1" ht="10.7" customHeight="1"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80"/>
      <c r="AE563" s="80"/>
      <c r="AF563" s="80"/>
      <c r="AG563" s="80"/>
      <c r="AH563" s="80"/>
      <c r="AI563" s="80"/>
      <c r="AJ563" s="80"/>
      <c r="AK563" s="80"/>
      <c r="AL563" s="80"/>
      <c r="AM563" s="80"/>
      <c r="AN563" s="80"/>
      <c r="AO563" s="80"/>
      <c r="AP563" s="81"/>
      <c r="AR563" s="81"/>
      <c r="AT563" s="81"/>
    </row>
    <row r="564" spans="2:46" s="48" customFormat="1" ht="10.7" customHeight="1"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80"/>
      <c r="AE564" s="80"/>
      <c r="AF564" s="80"/>
      <c r="AG564" s="80"/>
      <c r="AH564" s="80"/>
      <c r="AI564" s="80"/>
      <c r="AJ564" s="80"/>
      <c r="AK564" s="80"/>
      <c r="AL564" s="80"/>
      <c r="AM564" s="80"/>
      <c r="AN564" s="80"/>
      <c r="AO564" s="80"/>
      <c r="AP564" s="81"/>
      <c r="AR564" s="81"/>
      <c r="AT564" s="81"/>
    </row>
    <row r="565" spans="2:46" s="48" customFormat="1" ht="10.7" customHeight="1"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80"/>
      <c r="AE565" s="80"/>
      <c r="AF565" s="80"/>
      <c r="AG565" s="80"/>
      <c r="AH565" s="80"/>
      <c r="AI565" s="80"/>
      <c r="AJ565" s="80"/>
      <c r="AK565" s="80"/>
      <c r="AL565" s="80"/>
      <c r="AM565" s="80"/>
      <c r="AN565" s="80"/>
      <c r="AO565" s="80"/>
      <c r="AP565" s="81"/>
      <c r="AR565" s="81"/>
      <c r="AT565" s="81"/>
    </row>
    <row r="566" spans="2:46" s="48" customFormat="1" ht="10.7" customHeight="1"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80"/>
      <c r="AE566" s="80"/>
      <c r="AF566" s="80"/>
      <c r="AG566" s="80"/>
      <c r="AH566" s="80"/>
      <c r="AI566" s="80"/>
      <c r="AJ566" s="80"/>
      <c r="AK566" s="80"/>
      <c r="AL566" s="80"/>
      <c r="AM566" s="80"/>
      <c r="AN566" s="80"/>
      <c r="AO566" s="80"/>
      <c r="AP566" s="81"/>
      <c r="AR566" s="81"/>
      <c r="AT566" s="81"/>
    </row>
    <row r="567" spans="2:46" s="48" customFormat="1" ht="10.7" customHeight="1"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80"/>
      <c r="AE567" s="80"/>
      <c r="AF567" s="80"/>
      <c r="AG567" s="80"/>
      <c r="AH567" s="80"/>
      <c r="AI567" s="80"/>
      <c r="AJ567" s="80"/>
      <c r="AK567" s="80"/>
      <c r="AL567" s="80"/>
      <c r="AM567" s="80"/>
      <c r="AN567" s="80"/>
      <c r="AO567" s="80"/>
      <c r="AP567" s="81"/>
      <c r="AR567" s="81"/>
      <c r="AT567" s="81"/>
    </row>
    <row r="568" spans="2:46" s="48" customFormat="1" ht="10.7" customHeight="1"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80"/>
      <c r="AE568" s="80"/>
      <c r="AF568" s="80"/>
      <c r="AG568" s="80"/>
      <c r="AH568" s="80"/>
      <c r="AI568" s="80"/>
      <c r="AJ568" s="80"/>
      <c r="AK568" s="80"/>
      <c r="AL568" s="80"/>
      <c r="AM568" s="80"/>
      <c r="AN568" s="80"/>
      <c r="AO568" s="80"/>
      <c r="AP568" s="81"/>
      <c r="AR568" s="81"/>
      <c r="AT568" s="81"/>
    </row>
    <row r="569" spans="2:46" s="48" customFormat="1" ht="10.7" customHeight="1"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80"/>
      <c r="AE569" s="80"/>
      <c r="AF569" s="80"/>
      <c r="AG569" s="80"/>
      <c r="AH569" s="80"/>
      <c r="AI569" s="80"/>
      <c r="AJ569" s="80"/>
      <c r="AK569" s="80"/>
      <c r="AL569" s="80"/>
      <c r="AM569" s="80"/>
      <c r="AN569" s="80"/>
      <c r="AO569" s="80"/>
      <c r="AP569" s="81"/>
      <c r="AR569" s="81"/>
      <c r="AT569" s="81"/>
    </row>
    <row r="570" spans="2:46" s="48" customFormat="1" ht="10.7" customHeight="1"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80"/>
      <c r="AE570" s="80"/>
      <c r="AF570" s="80"/>
      <c r="AG570" s="80"/>
      <c r="AH570" s="80"/>
      <c r="AI570" s="80"/>
      <c r="AJ570" s="80"/>
      <c r="AK570" s="80"/>
      <c r="AL570" s="80"/>
      <c r="AM570" s="80"/>
      <c r="AN570" s="80"/>
      <c r="AO570" s="80"/>
      <c r="AP570" s="81"/>
      <c r="AR570" s="81"/>
      <c r="AT570" s="81"/>
    </row>
    <row r="571" spans="2:46" s="48" customFormat="1" ht="10.7" customHeight="1"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80"/>
      <c r="AE571" s="80"/>
      <c r="AF571" s="80"/>
      <c r="AG571" s="80"/>
      <c r="AH571" s="80"/>
      <c r="AI571" s="80"/>
      <c r="AJ571" s="80"/>
      <c r="AK571" s="80"/>
      <c r="AL571" s="80"/>
      <c r="AM571" s="80"/>
      <c r="AN571" s="80"/>
      <c r="AO571" s="80"/>
      <c r="AP571" s="81"/>
      <c r="AR571" s="81"/>
      <c r="AT571" s="81"/>
    </row>
    <row r="572" spans="2:46" s="48" customFormat="1" ht="10.7" customHeight="1"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80"/>
      <c r="AE572" s="80"/>
      <c r="AF572" s="80"/>
      <c r="AG572" s="80"/>
      <c r="AH572" s="80"/>
      <c r="AI572" s="80"/>
      <c r="AJ572" s="80"/>
      <c r="AK572" s="80"/>
      <c r="AL572" s="80"/>
      <c r="AM572" s="80"/>
      <c r="AN572" s="80"/>
      <c r="AO572" s="80"/>
      <c r="AP572" s="81"/>
      <c r="AR572" s="81"/>
      <c r="AT572" s="81"/>
    </row>
    <row r="573" spans="2:46" s="48" customFormat="1" ht="10.7" customHeight="1"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80"/>
      <c r="AE573" s="80"/>
      <c r="AF573" s="80"/>
      <c r="AG573" s="80"/>
      <c r="AH573" s="80"/>
      <c r="AI573" s="80"/>
      <c r="AJ573" s="80"/>
      <c r="AK573" s="80"/>
      <c r="AL573" s="80"/>
      <c r="AM573" s="80"/>
      <c r="AN573" s="80"/>
      <c r="AO573" s="80"/>
      <c r="AP573" s="81"/>
      <c r="AR573" s="81"/>
      <c r="AT573" s="81"/>
    </row>
    <row r="574" spans="2:46" s="48" customFormat="1" ht="10.7" customHeight="1"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80"/>
      <c r="AE574" s="80"/>
      <c r="AF574" s="80"/>
      <c r="AG574" s="80"/>
      <c r="AH574" s="80"/>
      <c r="AI574" s="80"/>
      <c r="AJ574" s="80"/>
      <c r="AK574" s="80"/>
      <c r="AL574" s="80"/>
      <c r="AM574" s="80"/>
      <c r="AN574" s="80"/>
      <c r="AO574" s="80"/>
      <c r="AP574" s="81"/>
      <c r="AR574" s="81"/>
      <c r="AT574" s="81"/>
    </row>
    <row r="575" spans="2:46" s="48" customFormat="1" ht="10.7" customHeight="1"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80"/>
      <c r="AE575" s="80"/>
      <c r="AF575" s="80"/>
      <c r="AG575" s="80"/>
      <c r="AH575" s="80"/>
      <c r="AI575" s="80"/>
      <c r="AJ575" s="80"/>
      <c r="AK575" s="80"/>
      <c r="AL575" s="80"/>
      <c r="AM575" s="80"/>
      <c r="AN575" s="80"/>
      <c r="AO575" s="80"/>
      <c r="AP575" s="81"/>
      <c r="AR575" s="81"/>
      <c r="AT575" s="81"/>
    </row>
    <row r="576" spans="2:46" s="48" customFormat="1" ht="10.7" customHeight="1"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80"/>
      <c r="AE576" s="80"/>
      <c r="AF576" s="80"/>
      <c r="AG576" s="80"/>
      <c r="AH576" s="80"/>
      <c r="AI576" s="80"/>
      <c r="AJ576" s="80"/>
      <c r="AK576" s="80"/>
      <c r="AL576" s="80"/>
      <c r="AM576" s="80"/>
      <c r="AN576" s="80"/>
      <c r="AO576" s="80"/>
      <c r="AP576" s="81"/>
      <c r="AR576" s="81"/>
      <c r="AT576" s="81"/>
    </row>
    <row r="577" spans="2:46" s="48" customFormat="1" ht="10.7" customHeight="1"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80"/>
      <c r="AE577" s="80"/>
      <c r="AF577" s="80"/>
      <c r="AG577" s="80"/>
      <c r="AH577" s="80"/>
      <c r="AI577" s="80"/>
      <c r="AJ577" s="80"/>
      <c r="AK577" s="80"/>
      <c r="AL577" s="80"/>
      <c r="AM577" s="80"/>
      <c r="AN577" s="80"/>
      <c r="AO577" s="80"/>
      <c r="AP577" s="81"/>
      <c r="AR577" s="81"/>
      <c r="AT577" s="81"/>
    </row>
    <row r="578" spans="2:46" s="48" customFormat="1" ht="10.7" customHeight="1"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80"/>
      <c r="AE578" s="80"/>
      <c r="AF578" s="80"/>
      <c r="AG578" s="80"/>
      <c r="AH578" s="80"/>
      <c r="AI578" s="80"/>
      <c r="AJ578" s="80"/>
      <c r="AK578" s="80"/>
      <c r="AL578" s="80"/>
      <c r="AM578" s="80"/>
      <c r="AN578" s="80"/>
      <c r="AO578" s="80"/>
      <c r="AP578" s="81"/>
      <c r="AR578" s="81"/>
      <c r="AT578" s="81"/>
    </row>
    <row r="579" spans="2:46" s="48" customFormat="1" ht="10.7" customHeight="1"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80"/>
      <c r="AE579" s="80"/>
      <c r="AF579" s="80"/>
      <c r="AG579" s="80"/>
      <c r="AH579" s="80"/>
      <c r="AI579" s="80"/>
      <c r="AJ579" s="80"/>
      <c r="AK579" s="80"/>
      <c r="AL579" s="80"/>
      <c r="AM579" s="80"/>
      <c r="AN579" s="80"/>
      <c r="AO579" s="80"/>
      <c r="AP579" s="81"/>
      <c r="AR579" s="81"/>
      <c r="AT579" s="81"/>
    </row>
    <row r="580" spans="2:46" s="48" customFormat="1" ht="10.7" customHeight="1"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80"/>
      <c r="AE580" s="80"/>
      <c r="AF580" s="80"/>
      <c r="AG580" s="80"/>
      <c r="AH580" s="80"/>
      <c r="AI580" s="80"/>
      <c r="AJ580" s="80"/>
      <c r="AK580" s="80"/>
      <c r="AL580" s="80"/>
      <c r="AM580" s="80"/>
      <c r="AN580" s="80"/>
      <c r="AO580" s="80"/>
      <c r="AP580" s="81"/>
      <c r="AR580" s="81"/>
      <c r="AT580" s="81"/>
    </row>
    <row r="581" spans="2:46" s="48" customFormat="1" ht="10.7" customHeight="1"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80"/>
      <c r="AE581" s="80"/>
      <c r="AF581" s="80"/>
      <c r="AG581" s="80"/>
      <c r="AH581" s="80"/>
      <c r="AI581" s="80"/>
      <c r="AJ581" s="80"/>
      <c r="AK581" s="80"/>
      <c r="AL581" s="80"/>
      <c r="AM581" s="80"/>
      <c r="AN581" s="80"/>
      <c r="AO581" s="80"/>
      <c r="AP581" s="81"/>
      <c r="AR581" s="81"/>
      <c r="AT581" s="81"/>
    </row>
    <row r="582" spans="2:46" s="48" customFormat="1" ht="10.7" customHeight="1"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80"/>
      <c r="AE582" s="80"/>
      <c r="AF582" s="80"/>
      <c r="AG582" s="80"/>
      <c r="AH582" s="80"/>
      <c r="AI582" s="80"/>
      <c r="AJ582" s="80"/>
      <c r="AK582" s="80"/>
      <c r="AL582" s="80"/>
      <c r="AM582" s="80"/>
      <c r="AN582" s="80"/>
      <c r="AO582" s="80"/>
      <c r="AP582" s="81"/>
      <c r="AR582" s="81"/>
      <c r="AT582" s="81"/>
    </row>
    <row r="583" spans="2:46" s="48" customFormat="1" ht="10.7" customHeight="1"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80"/>
      <c r="AE583" s="80"/>
      <c r="AF583" s="80"/>
      <c r="AG583" s="80"/>
      <c r="AH583" s="80"/>
      <c r="AI583" s="80"/>
      <c r="AJ583" s="80"/>
      <c r="AK583" s="80"/>
      <c r="AL583" s="80"/>
      <c r="AM583" s="80"/>
      <c r="AN583" s="80"/>
      <c r="AO583" s="80"/>
      <c r="AP583" s="81"/>
      <c r="AR583" s="81"/>
      <c r="AT583" s="81"/>
    </row>
    <row r="584" spans="2:46" s="48" customFormat="1" ht="10.7" customHeight="1"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80"/>
      <c r="AE584" s="80"/>
      <c r="AF584" s="80"/>
      <c r="AG584" s="80"/>
      <c r="AH584" s="80"/>
      <c r="AI584" s="80"/>
      <c r="AJ584" s="80"/>
      <c r="AK584" s="80"/>
      <c r="AL584" s="80"/>
      <c r="AM584" s="80"/>
      <c r="AN584" s="80"/>
      <c r="AO584" s="80"/>
      <c r="AP584" s="81"/>
      <c r="AR584" s="81"/>
      <c r="AT584" s="81"/>
    </row>
    <row r="585" spans="2:46" s="48" customFormat="1" ht="10.7" customHeight="1"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80"/>
      <c r="AE585" s="80"/>
      <c r="AF585" s="80"/>
      <c r="AG585" s="80"/>
      <c r="AH585" s="80"/>
      <c r="AI585" s="80"/>
      <c r="AJ585" s="80"/>
      <c r="AK585" s="80"/>
      <c r="AL585" s="80"/>
      <c r="AM585" s="80"/>
      <c r="AN585" s="80"/>
      <c r="AO585" s="80"/>
      <c r="AP585" s="81"/>
      <c r="AR585" s="81"/>
      <c r="AT585" s="81"/>
    </row>
    <row r="586" spans="2:46" s="48" customFormat="1" ht="10.7" customHeight="1"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80"/>
      <c r="AE586" s="80"/>
      <c r="AF586" s="80"/>
      <c r="AG586" s="80"/>
      <c r="AH586" s="80"/>
      <c r="AI586" s="80"/>
      <c r="AJ586" s="80"/>
      <c r="AK586" s="80"/>
      <c r="AL586" s="80"/>
      <c r="AM586" s="80"/>
      <c r="AN586" s="80"/>
      <c r="AO586" s="80"/>
      <c r="AP586" s="81"/>
      <c r="AR586" s="81"/>
      <c r="AT586" s="81"/>
    </row>
    <row r="587" spans="2:46" s="48" customFormat="1" ht="10.7" customHeight="1"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80"/>
      <c r="AE587" s="80"/>
      <c r="AF587" s="80"/>
      <c r="AG587" s="80"/>
      <c r="AH587" s="80"/>
      <c r="AI587" s="80"/>
      <c r="AJ587" s="80"/>
      <c r="AK587" s="80"/>
      <c r="AL587" s="80"/>
      <c r="AM587" s="80"/>
      <c r="AN587" s="80"/>
      <c r="AO587" s="80"/>
      <c r="AP587" s="81"/>
      <c r="AR587" s="81"/>
      <c r="AT587" s="81"/>
    </row>
    <row r="588" spans="2:46" s="48" customFormat="1" ht="10.7" customHeight="1"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80"/>
      <c r="AE588" s="80"/>
      <c r="AF588" s="80"/>
      <c r="AG588" s="80"/>
      <c r="AH588" s="80"/>
      <c r="AI588" s="80"/>
      <c r="AJ588" s="80"/>
      <c r="AK588" s="80"/>
      <c r="AL588" s="80"/>
      <c r="AM588" s="80"/>
      <c r="AN588" s="80"/>
      <c r="AO588" s="80"/>
      <c r="AP588" s="81"/>
      <c r="AR588" s="81"/>
      <c r="AT588" s="81"/>
    </row>
    <row r="589" spans="2:46" s="48" customFormat="1" ht="10.7" customHeight="1"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80"/>
      <c r="AE589" s="80"/>
      <c r="AF589" s="80"/>
      <c r="AG589" s="80"/>
      <c r="AH589" s="80"/>
      <c r="AI589" s="80"/>
      <c r="AJ589" s="80"/>
      <c r="AK589" s="80"/>
      <c r="AL589" s="80"/>
      <c r="AM589" s="80"/>
      <c r="AN589" s="80"/>
      <c r="AO589" s="80"/>
      <c r="AP589" s="81"/>
      <c r="AR589" s="81"/>
      <c r="AT589" s="81"/>
    </row>
    <row r="590" spans="2:46" s="48" customFormat="1" ht="10.7" customHeight="1"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80"/>
      <c r="AE590" s="80"/>
      <c r="AF590" s="80"/>
      <c r="AG590" s="80"/>
      <c r="AH590" s="80"/>
      <c r="AI590" s="80"/>
      <c r="AJ590" s="80"/>
      <c r="AK590" s="80"/>
      <c r="AL590" s="80"/>
      <c r="AM590" s="80"/>
      <c r="AN590" s="80"/>
      <c r="AO590" s="80"/>
      <c r="AP590" s="81"/>
      <c r="AR590" s="81"/>
      <c r="AT590" s="81"/>
    </row>
    <row r="591" spans="2:46" s="48" customFormat="1" ht="10.7" customHeight="1"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80"/>
      <c r="AE591" s="80"/>
      <c r="AF591" s="80"/>
      <c r="AG591" s="80"/>
      <c r="AH591" s="80"/>
      <c r="AI591" s="80"/>
      <c r="AJ591" s="80"/>
      <c r="AK591" s="80"/>
      <c r="AL591" s="80"/>
      <c r="AM591" s="80"/>
      <c r="AN591" s="80"/>
      <c r="AO591" s="80"/>
      <c r="AP591" s="81"/>
      <c r="AR591" s="81"/>
      <c r="AT591" s="81"/>
    </row>
    <row r="592" spans="2:46" s="48" customFormat="1" ht="10.7" customHeight="1"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80"/>
      <c r="AE592" s="80"/>
      <c r="AF592" s="80"/>
      <c r="AG592" s="80"/>
      <c r="AH592" s="80"/>
      <c r="AI592" s="80"/>
      <c r="AJ592" s="80"/>
      <c r="AK592" s="80"/>
      <c r="AL592" s="80"/>
      <c r="AM592" s="80"/>
      <c r="AN592" s="80"/>
      <c r="AO592" s="80"/>
      <c r="AP592" s="81"/>
      <c r="AR592" s="81"/>
      <c r="AT592" s="81"/>
    </row>
    <row r="593" spans="2:46" s="48" customFormat="1" ht="10.7" customHeight="1"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80"/>
      <c r="AE593" s="80"/>
      <c r="AF593" s="80"/>
      <c r="AG593" s="80"/>
      <c r="AH593" s="80"/>
      <c r="AI593" s="80"/>
      <c r="AJ593" s="80"/>
      <c r="AK593" s="80"/>
      <c r="AL593" s="80"/>
      <c r="AM593" s="80"/>
      <c r="AN593" s="80"/>
      <c r="AO593" s="80"/>
      <c r="AP593" s="81"/>
      <c r="AR593" s="81"/>
      <c r="AT593" s="81"/>
    </row>
    <row r="594" spans="2:46" s="48" customFormat="1" ht="10.7" customHeight="1"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80"/>
      <c r="AE594" s="80"/>
      <c r="AF594" s="80"/>
      <c r="AG594" s="80"/>
      <c r="AH594" s="80"/>
      <c r="AI594" s="80"/>
      <c r="AJ594" s="80"/>
      <c r="AK594" s="80"/>
      <c r="AL594" s="80"/>
      <c r="AM594" s="80"/>
      <c r="AN594" s="80"/>
      <c r="AO594" s="80"/>
      <c r="AP594" s="81"/>
      <c r="AR594" s="81"/>
      <c r="AT594" s="81"/>
    </row>
    <row r="595" spans="2:46" s="48" customFormat="1" ht="10.7" customHeight="1"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80"/>
      <c r="AE595" s="80"/>
      <c r="AF595" s="80"/>
      <c r="AG595" s="80"/>
      <c r="AH595" s="80"/>
      <c r="AI595" s="80"/>
      <c r="AJ595" s="80"/>
      <c r="AK595" s="80"/>
      <c r="AL595" s="80"/>
      <c r="AM595" s="80"/>
      <c r="AN595" s="80"/>
      <c r="AO595" s="80"/>
      <c r="AP595" s="81"/>
      <c r="AR595" s="81"/>
      <c r="AT595" s="81"/>
    </row>
    <row r="596" spans="2:46" s="48" customFormat="1" ht="10.7" customHeight="1"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80"/>
      <c r="AE596" s="80"/>
      <c r="AF596" s="80"/>
      <c r="AG596" s="80"/>
      <c r="AH596" s="80"/>
      <c r="AI596" s="80"/>
      <c r="AJ596" s="80"/>
      <c r="AK596" s="80"/>
      <c r="AL596" s="80"/>
      <c r="AM596" s="80"/>
      <c r="AN596" s="80"/>
      <c r="AO596" s="80"/>
      <c r="AP596" s="81"/>
      <c r="AR596" s="81"/>
      <c r="AT596" s="81"/>
    </row>
    <row r="597" spans="2:46" s="48" customFormat="1" ht="10.7" customHeight="1"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80"/>
      <c r="AE597" s="80"/>
      <c r="AF597" s="80"/>
      <c r="AG597" s="80"/>
      <c r="AH597" s="80"/>
      <c r="AI597" s="80"/>
      <c r="AJ597" s="80"/>
      <c r="AK597" s="80"/>
      <c r="AL597" s="80"/>
      <c r="AM597" s="80"/>
      <c r="AN597" s="80"/>
      <c r="AO597" s="80"/>
      <c r="AP597" s="81"/>
      <c r="AR597" s="81"/>
      <c r="AT597" s="81"/>
    </row>
    <row r="598" spans="2:46" s="48" customFormat="1" ht="10.7" customHeight="1"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80"/>
      <c r="AE598" s="80"/>
      <c r="AF598" s="80"/>
      <c r="AG598" s="80"/>
      <c r="AH598" s="80"/>
      <c r="AI598" s="80"/>
      <c r="AJ598" s="80"/>
      <c r="AK598" s="80"/>
      <c r="AL598" s="80"/>
      <c r="AM598" s="80"/>
      <c r="AN598" s="80"/>
      <c r="AO598" s="80"/>
      <c r="AP598" s="81"/>
      <c r="AR598" s="81"/>
      <c r="AT598" s="81"/>
    </row>
    <row r="599" spans="2:46" s="48" customFormat="1" ht="10.7" customHeight="1"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80"/>
      <c r="AE599" s="80"/>
      <c r="AF599" s="80"/>
      <c r="AG599" s="80"/>
      <c r="AH599" s="80"/>
      <c r="AI599" s="80"/>
      <c r="AJ599" s="80"/>
      <c r="AK599" s="80"/>
      <c r="AL599" s="80"/>
      <c r="AM599" s="80"/>
      <c r="AN599" s="80"/>
      <c r="AO599" s="80"/>
      <c r="AP599" s="81"/>
      <c r="AR599" s="81"/>
      <c r="AT599" s="81"/>
    </row>
    <row r="600" spans="2:46" s="48" customFormat="1" ht="10.7" customHeight="1"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80"/>
      <c r="AE600" s="80"/>
      <c r="AF600" s="80"/>
      <c r="AG600" s="80"/>
      <c r="AH600" s="80"/>
      <c r="AI600" s="80"/>
      <c r="AJ600" s="80"/>
      <c r="AK600" s="80"/>
      <c r="AL600" s="80"/>
      <c r="AM600" s="80"/>
      <c r="AN600" s="80"/>
      <c r="AO600" s="80"/>
      <c r="AP600" s="81"/>
      <c r="AR600" s="81"/>
      <c r="AT600" s="81"/>
    </row>
    <row r="601" spans="2:46" s="48" customFormat="1" ht="10.7" customHeight="1"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80"/>
      <c r="AE601" s="80"/>
      <c r="AF601" s="80"/>
      <c r="AG601" s="80"/>
      <c r="AH601" s="80"/>
      <c r="AI601" s="80"/>
      <c r="AJ601" s="80"/>
      <c r="AK601" s="80"/>
      <c r="AL601" s="80"/>
      <c r="AM601" s="80"/>
      <c r="AN601" s="80"/>
      <c r="AO601" s="80"/>
      <c r="AP601" s="81"/>
      <c r="AR601" s="81"/>
      <c r="AT601" s="81"/>
    </row>
    <row r="602" spans="2:46" s="48" customFormat="1" ht="10.7" customHeight="1"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80"/>
      <c r="AE602" s="80"/>
      <c r="AF602" s="80"/>
      <c r="AG602" s="80"/>
      <c r="AH602" s="80"/>
      <c r="AI602" s="80"/>
      <c r="AJ602" s="80"/>
      <c r="AK602" s="80"/>
      <c r="AL602" s="80"/>
      <c r="AM602" s="80"/>
      <c r="AN602" s="80"/>
      <c r="AO602" s="80"/>
      <c r="AP602" s="81"/>
      <c r="AR602" s="81"/>
      <c r="AT602" s="81"/>
    </row>
    <row r="603" spans="2:46" s="48" customFormat="1" ht="10.7" customHeight="1"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80"/>
      <c r="AE603" s="80"/>
      <c r="AF603" s="80"/>
      <c r="AG603" s="80"/>
      <c r="AH603" s="80"/>
      <c r="AI603" s="80"/>
      <c r="AJ603" s="80"/>
      <c r="AK603" s="80"/>
      <c r="AL603" s="80"/>
      <c r="AM603" s="80"/>
      <c r="AN603" s="80"/>
      <c r="AO603" s="80"/>
      <c r="AP603" s="81"/>
      <c r="AR603" s="81"/>
      <c r="AT603" s="81"/>
    </row>
    <row r="604" spans="2:46" s="48" customFormat="1" ht="10.7" customHeight="1"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80"/>
      <c r="AE604" s="80"/>
      <c r="AF604" s="80"/>
      <c r="AG604" s="80"/>
      <c r="AH604" s="80"/>
      <c r="AI604" s="80"/>
      <c r="AJ604" s="80"/>
      <c r="AK604" s="80"/>
      <c r="AL604" s="80"/>
      <c r="AM604" s="80"/>
      <c r="AN604" s="80"/>
      <c r="AO604" s="80"/>
      <c r="AP604" s="81"/>
      <c r="AR604" s="81"/>
      <c r="AT604" s="81"/>
    </row>
    <row r="605" spans="2:46" s="48" customFormat="1" ht="10.7" customHeight="1"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80"/>
      <c r="AE605" s="80"/>
      <c r="AF605" s="80"/>
      <c r="AG605" s="80"/>
      <c r="AH605" s="80"/>
      <c r="AI605" s="80"/>
      <c r="AJ605" s="80"/>
      <c r="AK605" s="80"/>
      <c r="AL605" s="80"/>
      <c r="AM605" s="80"/>
      <c r="AN605" s="80"/>
      <c r="AO605" s="80"/>
      <c r="AP605" s="81"/>
      <c r="AR605" s="81"/>
      <c r="AT605" s="81"/>
    </row>
    <row r="606" spans="2:46" s="48" customFormat="1" ht="10.7" customHeight="1"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80"/>
      <c r="AE606" s="80"/>
      <c r="AF606" s="80"/>
      <c r="AG606" s="80"/>
      <c r="AH606" s="80"/>
      <c r="AI606" s="80"/>
      <c r="AJ606" s="80"/>
      <c r="AK606" s="80"/>
      <c r="AL606" s="80"/>
      <c r="AM606" s="80"/>
      <c r="AN606" s="80"/>
      <c r="AO606" s="80"/>
      <c r="AP606" s="81"/>
      <c r="AR606" s="81"/>
      <c r="AT606" s="81"/>
    </row>
    <row r="607" spans="2:46" s="48" customFormat="1" ht="10.7" customHeight="1"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80"/>
      <c r="AE607" s="80"/>
      <c r="AF607" s="80"/>
      <c r="AG607" s="80"/>
      <c r="AH607" s="80"/>
      <c r="AI607" s="80"/>
      <c r="AJ607" s="80"/>
      <c r="AK607" s="80"/>
      <c r="AL607" s="80"/>
      <c r="AM607" s="80"/>
      <c r="AN607" s="80"/>
      <c r="AO607" s="80"/>
      <c r="AP607" s="81"/>
      <c r="AR607" s="81"/>
      <c r="AT607" s="81"/>
    </row>
    <row r="608" spans="2:46" s="48" customFormat="1" ht="10.7" customHeight="1"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80"/>
      <c r="AE608" s="80"/>
      <c r="AF608" s="80"/>
      <c r="AG608" s="80"/>
      <c r="AH608" s="80"/>
      <c r="AI608" s="80"/>
      <c r="AJ608" s="80"/>
      <c r="AK608" s="80"/>
      <c r="AL608" s="80"/>
      <c r="AM608" s="80"/>
      <c r="AN608" s="80"/>
      <c r="AO608" s="80"/>
      <c r="AP608" s="81"/>
      <c r="AR608" s="81"/>
      <c r="AT608" s="81"/>
    </row>
    <row r="609" spans="2:46" s="48" customFormat="1" ht="10.7" customHeight="1"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80"/>
      <c r="AE609" s="80"/>
      <c r="AF609" s="80"/>
      <c r="AG609" s="80"/>
      <c r="AH609" s="80"/>
      <c r="AI609" s="80"/>
      <c r="AJ609" s="80"/>
      <c r="AK609" s="80"/>
      <c r="AL609" s="80"/>
      <c r="AM609" s="80"/>
      <c r="AN609" s="80"/>
      <c r="AO609" s="80"/>
      <c r="AP609" s="81"/>
      <c r="AR609" s="81"/>
      <c r="AT609" s="81"/>
    </row>
    <row r="610" spans="2:46" s="48" customFormat="1" ht="10.7" customHeight="1"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80"/>
      <c r="AE610" s="80"/>
      <c r="AF610" s="80"/>
      <c r="AG610" s="80"/>
      <c r="AH610" s="80"/>
      <c r="AI610" s="80"/>
      <c r="AJ610" s="80"/>
      <c r="AK610" s="80"/>
      <c r="AL610" s="80"/>
      <c r="AM610" s="80"/>
      <c r="AN610" s="80"/>
      <c r="AO610" s="80"/>
      <c r="AP610" s="81"/>
      <c r="AR610" s="81"/>
      <c r="AT610" s="81"/>
    </row>
    <row r="611" spans="2:46" s="48" customFormat="1" ht="10.7" customHeight="1"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80"/>
      <c r="AE611" s="80"/>
      <c r="AF611" s="80"/>
      <c r="AG611" s="80"/>
      <c r="AH611" s="80"/>
      <c r="AI611" s="80"/>
      <c r="AJ611" s="80"/>
      <c r="AK611" s="80"/>
      <c r="AL611" s="80"/>
      <c r="AM611" s="80"/>
      <c r="AN611" s="80"/>
      <c r="AO611" s="80"/>
      <c r="AP611" s="81"/>
      <c r="AR611" s="81"/>
      <c r="AT611" s="81"/>
    </row>
    <row r="612" spans="2:46" s="48" customFormat="1" ht="10.7" customHeight="1"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80"/>
      <c r="AE612" s="80"/>
      <c r="AF612" s="80"/>
      <c r="AG612" s="80"/>
      <c r="AH612" s="80"/>
      <c r="AI612" s="80"/>
      <c r="AJ612" s="80"/>
      <c r="AK612" s="80"/>
      <c r="AL612" s="80"/>
      <c r="AM612" s="80"/>
      <c r="AN612" s="80"/>
      <c r="AO612" s="80"/>
      <c r="AP612" s="81"/>
      <c r="AR612" s="81"/>
      <c r="AT612" s="81"/>
    </row>
    <row r="613" spans="2:46" s="48" customFormat="1" ht="10.7" customHeight="1"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80"/>
      <c r="AE613" s="80"/>
      <c r="AF613" s="80"/>
      <c r="AG613" s="80"/>
      <c r="AH613" s="80"/>
      <c r="AI613" s="80"/>
      <c r="AJ613" s="80"/>
      <c r="AK613" s="80"/>
      <c r="AL613" s="80"/>
      <c r="AM613" s="80"/>
      <c r="AN613" s="80"/>
      <c r="AO613" s="80"/>
      <c r="AP613" s="81"/>
      <c r="AR613" s="81"/>
      <c r="AT613" s="81"/>
    </row>
    <row r="614" spans="2:46" s="48" customFormat="1" ht="10.7" customHeight="1"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80"/>
      <c r="AE614" s="80"/>
      <c r="AF614" s="80"/>
      <c r="AG614" s="80"/>
      <c r="AH614" s="80"/>
      <c r="AI614" s="80"/>
      <c r="AJ614" s="80"/>
      <c r="AK614" s="80"/>
      <c r="AL614" s="80"/>
      <c r="AM614" s="80"/>
      <c r="AN614" s="80"/>
      <c r="AO614" s="80"/>
      <c r="AP614" s="81"/>
      <c r="AR614" s="81"/>
      <c r="AT614" s="81"/>
    </row>
    <row r="615" spans="2:46" s="48" customFormat="1" ht="10.7" customHeight="1"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80"/>
      <c r="AE615" s="80"/>
      <c r="AF615" s="80"/>
      <c r="AG615" s="80"/>
      <c r="AH615" s="80"/>
      <c r="AI615" s="80"/>
      <c r="AJ615" s="80"/>
      <c r="AK615" s="80"/>
      <c r="AL615" s="80"/>
      <c r="AM615" s="80"/>
      <c r="AN615" s="80"/>
      <c r="AO615" s="80"/>
      <c r="AP615" s="81"/>
      <c r="AR615" s="81"/>
      <c r="AT615" s="81"/>
    </row>
    <row r="616" spans="2:46" s="48" customFormat="1" ht="10.7" customHeight="1"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80"/>
      <c r="AE616" s="80"/>
      <c r="AF616" s="80"/>
      <c r="AG616" s="80"/>
      <c r="AH616" s="80"/>
      <c r="AI616" s="80"/>
      <c r="AJ616" s="80"/>
      <c r="AK616" s="80"/>
      <c r="AL616" s="80"/>
      <c r="AM616" s="80"/>
      <c r="AN616" s="80"/>
      <c r="AO616" s="80"/>
      <c r="AP616" s="81"/>
      <c r="AR616" s="81"/>
      <c r="AT616" s="81"/>
    </row>
    <row r="617" spans="2:46" s="48" customFormat="1" ht="10.7" customHeight="1"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80"/>
      <c r="AE617" s="80"/>
      <c r="AF617" s="80"/>
      <c r="AG617" s="80"/>
      <c r="AH617" s="80"/>
      <c r="AI617" s="80"/>
      <c r="AJ617" s="80"/>
      <c r="AK617" s="80"/>
      <c r="AL617" s="80"/>
      <c r="AM617" s="80"/>
      <c r="AN617" s="80"/>
      <c r="AO617" s="80"/>
      <c r="AP617" s="81"/>
      <c r="AR617" s="81"/>
      <c r="AT617" s="81"/>
    </row>
    <row r="618" spans="2:46" s="48" customFormat="1" ht="10.7" customHeight="1"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80"/>
      <c r="AE618" s="80"/>
      <c r="AF618" s="80"/>
      <c r="AG618" s="80"/>
      <c r="AH618" s="80"/>
      <c r="AI618" s="80"/>
      <c r="AJ618" s="80"/>
      <c r="AK618" s="80"/>
      <c r="AL618" s="80"/>
      <c r="AM618" s="80"/>
      <c r="AN618" s="80"/>
      <c r="AO618" s="80"/>
      <c r="AP618" s="81"/>
      <c r="AR618" s="81"/>
      <c r="AT618" s="81"/>
    </row>
    <row r="619" spans="2:46" s="48" customFormat="1" ht="10.7" customHeight="1"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80"/>
      <c r="AE619" s="80"/>
      <c r="AF619" s="80"/>
      <c r="AG619" s="80"/>
      <c r="AH619" s="80"/>
      <c r="AI619" s="80"/>
      <c r="AJ619" s="80"/>
      <c r="AK619" s="80"/>
      <c r="AL619" s="80"/>
      <c r="AM619" s="80"/>
      <c r="AN619" s="80"/>
      <c r="AO619" s="80"/>
      <c r="AP619" s="81"/>
      <c r="AR619" s="81"/>
      <c r="AT619" s="81"/>
    </row>
    <row r="620" spans="2:46" s="48" customFormat="1" ht="10.7" customHeight="1"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80"/>
      <c r="AE620" s="80"/>
      <c r="AF620" s="80"/>
      <c r="AG620" s="80"/>
      <c r="AH620" s="80"/>
      <c r="AI620" s="80"/>
      <c r="AJ620" s="80"/>
      <c r="AK620" s="80"/>
      <c r="AL620" s="80"/>
      <c r="AM620" s="80"/>
      <c r="AN620" s="80"/>
      <c r="AO620" s="80"/>
      <c r="AP620" s="81"/>
      <c r="AR620" s="81"/>
      <c r="AT620" s="81"/>
    </row>
    <row r="621" spans="2:46" s="48" customFormat="1" ht="10.7" customHeight="1"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80"/>
      <c r="AE621" s="80"/>
      <c r="AF621" s="80"/>
      <c r="AG621" s="80"/>
      <c r="AH621" s="80"/>
      <c r="AI621" s="80"/>
      <c r="AJ621" s="80"/>
      <c r="AK621" s="80"/>
      <c r="AL621" s="80"/>
      <c r="AM621" s="80"/>
      <c r="AN621" s="80"/>
      <c r="AO621" s="80"/>
      <c r="AP621" s="81"/>
      <c r="AR621" s="81"/>
      <c r="AT621" s="81"/>
    </row>
    <row r="622" spans="2:46" s="48" customFormat="1" ht="10.7" customHeight="1"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80"/>
      <c r="AE622" s="80"/>
      <c r="AF622" s="80"/>
      <c r="AG622" s="80"/>
      <c r="AH622" s="80"/>
      <c r="AI622" s="80"/>
      <c r="AJ622" s="80"/>
      <c r="AK622" s="80"/>
      <c r="AL622" s="80"/>
      <c r="AM622" s="80"/>
      <c r="AN622" s="80"/>
      <c r="AO622" s="80"/>
      <c r="AP622" s="81"/>
      <c r="AR622" s="81"/>
      <c r="AT622" s="81"/>
    </row>
    <row r="623" spans="2:46" s="48" customFormat="1" ht="10.7" customHeight="1"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80"/>
      <c r="AE623" s="80"/>
      <c r="AF623" s="80"/>
      <c r="AG623" s="80"/>
      <c r="AH623" s="80"/>
      <c r="AI623" s="80"/>
      <c r="AJ623" s="80"/>
      <c r="AK623" s="80"/>
      <c r="AL623" s="80"/>
      <c r="AM623" s="80"/>
      <c r="AN623" s="80"/>
      <c r="AO623" s="80"/>
      <c r="AP623" s="81"/>
      <c r="AR623" s="81"/>
      <c r="AT623" s="81"/>
    </row>
    <row r="624" spans="2:46" s="48" customFormat="1" ht="10.7" customHeight="1"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80"/>
      <c r="AE624" s="80"/>
      <c r="AF624" s="80"/>
      <c r="AG624" s="80"/>
      <c r="AH624" s="80"/>
      <c r="AI624" s="80"/>
      <c r="AJ624" s="80"/>
      <c r="AK624" s="80"/>
      <c r="AL624" s="80"/>
      <c r="AM624" s="80"/>
      <c r="AN624" s="80"/>
      <c r="AO624" s="80"/>
      <c r="AP624" s="81"/>
      <c r="AR624" s="81"/>
      <c r="AT624" s="81"/>
    </row>
    <row r="625" spans="2:46" s="48" customFormat="1" ht="10.7" customHeight="1"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80"/>
      <c r="AE625" s="80"/>
      <c r="AF625" s="80"/>
      <c r="AG625" s="80"/>
      <c r="AH625" s="80"/>
      <c r="AI625" s="80"/>
      <c r="AJ625" s="80"/>
      <c r="AK625" s="80"/>
      <c r="AL625" s="80"/>
      <c r="AM625" s="80"/>
      <c r="AN625" s="80"/>
      <c r="AO625" s="80"/>
      <c r="AP625" s="81"/>
      <c r="AR625" s="81"/>
      <c r="AT625" s="81"/>
    </row>
    <row r="626" spans="2:46" s="48" customFormat="1" ht="10.7" customHeight="1"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80"/>
      <c r="AE626" s="80"/>
      <c r="AF626" s="80"/>
      <c r="AG626" s="80"/>
      <c r="AH626" s="80"/>
      <c r="AI626" s="80"/>
      <c r="AJ626" s="80"/>
      <c r="AK626" s="80"/>
      <c r="AL626" s="80"/>
      <c r="AM626" s="80"/>
      <c r="AN626" s="80"/>
      <c r="AO626" s="80"/>
      <c r="AP626" s="81"/>
      <c r="AR626" s="81"/>
      <c r="AT626" s="81"/>
    </row>
    <row r="627" spans="2:46" s="48" customFormat="1" ht="10.7" customHeight="1"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80"/>
      <c r="AE627" s="80"/>
      <c r="AF627" s="80"/>
      <c r="AG627" s="80"/>
      <c r="AH627" s="80"/>
      <c r="AI627" s="80"/>
      <c r="AJ627" s="80"/>
      <c r="AK627" s="80"/>
      <c r="AL627" s="80"/>
      <c r="AM627" s="80"/>
      <c r="AN627" s="80"/>
      <c r="AO627" s="80"/>
      <c r="AP627" s="81"/>
      <c r="AR627" s="81"/>
      <c r="AT627" s="81"/>
    </row>
    <row r="628" spans="2:46" s="48" customFormat="1" ht="10.7" customHeight="1"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80"/>
      <c r="AE628" s="80"/>
      <c r="AF628" s="80"/>
      <c r="AG628" s="80"/>
      <c r="AH628" s="80"/>
      <c r="AI628" s="80"/>
      <c r="AJ628" s="80"/>
      <c r="AK628" s="80"/>
      <c r="AL628" s="80"/>
      <c r="AM628" s="80"/>
      <c r="AN628" s="80"/>
      <c r="AO628" s="80"/>
      <c r="AP628" s="81"/>
      <c r="AR628" s="81"/>
      <c r="AT628" s="81"/>
    </row>
    <row r="629" spans="2:46" s="48" customFormat="1" ht="10.7" customHeight="1"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80"/>
      <c r="AE629" s="80"/>
      <c r="AF629" s="80"/>
      <c r="AG629" s="80"/>
      <c r="AH629" s="80"/>
      <c r="AI629" s="80"/>
      <c r="AJ629" s="80"/>
      <c r="AK629" s="80"/>
      <c r="AL629" s="80"/>
      <c r="AM629" s="80"/>
      <c r="AN629" s="80"/>
      <c r="AO629" s="80"/>
      <c r="AP629" s="81"/>
      <c r="AR629" s="81"/>
      <c r="AT629" s="81"/>
    </row>
    <row r="630" spans="2:46" s="48" customFormat="1" ht="10.7" customHeight="1"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80"/>
      <c r="AE630" s="80"/>
      <c r="AF630" s="80"/>
      <c r="AG630" s="80"/>
      <c r="AH630" s="80"/>
      <c r="AI630" s="80"/>
      <c r="AJ630" s="80"/>
      <c r="AK630" s="80"/>
      <c r="AL630" s="80"/>
      <c r="AM630" s="80"/>
      <c r="AN630" s="80"/>
      <c r="AO630" s="80"/>
      <c r="AP630" s="81"/>
      <c r="AR630" s="81"/>
      <c r="AT630" s="81"/>
    </row>
    <row r="631" spans="2:46" s="48" customFormat="1" ht="10.7" customHeight="1"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80"/>
      <c r="AE631" s="80"/>
      <c r="AF631" s="80"/>
      <c r="AG631" s="80"/>
      <c r="AH631" s="80"/>
      <c r="AI631" s="80"/>
      <c r="AJ631" s="80"/>
      <c r="AK631" s="80"/>
      <c r="AL631" s="80"/>
      <c r="AM631" s="80"/>
      <c r="AN631" s="80"/>
      <c r="AO631" s="80"/>
      <c r="AP631" s="81"/>
      <c r="AR631" s="81"/>
      <c r="AT631" s="81"/>
    </row>
    <row r="632" spans="2:46" s="48" customFormat="1" ht="10.7" customHeight="1"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80"/>
      <c r="AE632" s="80"/>
      <c r="AF632" s="80"/>
      <c r="AG632" s="80"/>
      <c r="AH632" s="80"/>
      <c r="AI632" s="80"/>
      <c r="AJ632" s="80"/>
      <c r="AK632" s="80"/>
      <c r="AL632" s="80"/>
      <c r="AM632" s="80"/>
      <c r="AN632" s="80"/>
      <c r="AO632" s="80"/>
      <c r="AP632" s="81"/>
      <c r="AR632" s="81"/>
      <c r="AT632" s="81"/>
    </row>
    <row r="633" spans="2:46" s="48" customFormat="1" ht="10.7" customHeight="1"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80"/>
      <c r="AE633" s="80"/>
      <c r="AF633" s="80"/>
      <c r="AG633" s="80"/>
      <c r="AH633" s="80"/>
      <c r="AI633" s="80"/>
      <c r="AJ633" s="80"/>
      <c r="AK633" s="80"/>
      <c r="AL633" s="80"/>
      <c r="AM633" s="80"/>
      <c r="AN633" s="80"/>
      <c r="AO633" s="80"/>
      <c r="AP633" s="81"/>
      <c r="AR633" s="81"/>
      <c r="AT633" s="81"/>
    </row>
    <row r="634" spans="2:46" s="48" customFormat="1" ht="10.7" customHeight="1"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80"/>
      <c r="AE634" s="80"/>
      <c r="AF634" s="80"/>
      <c r="AG634" s="80"/>
      <c r="AH634" s="80"/>
      <c r="AI634" s="80"/>
      <c r="AJ634" s="80"/>
      <c r="AK634" s="80"/>
      <c r="AL634" s="80"/>
      <c r="AM634" s="80"/>
      <c r="AN634" s="80"/>
      <c r="AO634" s="80"/>
      <c r="AP634" s="81"/>
      <c r="AR634" s="81"/>
      <c r="AT634" s="81"/>
    </row>
    <row r="635" spans="2:46" s="48" customFormat="1" ht="10.7" customHeight="1"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80"/>
      <c r="AE635" s="80"/>
      <c r="AF635" s="80"/>
      <c r="AG635" s="80"/>
      <c r="AH635" s="80"/>
      <c r="AI635" s="80"/>
      <c r="AJ635" s="80"/>
      <c r="AK635" s="80"/>
      <c r="AL635" s="80"/>
      <c r="AM635" s="80"/>
      <c r="AN635" s="80"/>
      <c r="AO635" s="80"/>
      <c r="AP635" s="81"/>
      <c r="AR635" s="81"/>
      <c r="AT635" s="81"/>
    </row>
    <row r="636" spans="2:46" s="48" customFormat="1" ht="10.7" customHeight="1"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80"/>
      <c r="AE636" s="80"/>
      <c r="AF636" s="80"/>
      <c r="AG636" s="80"/>
      <c r="AH636" s="80"/>
      <c r="AI636" s="80"/>
      <c r="AJ636" s="80"/>
      <c r="AK636" s="80"/>
      <c r="AL636" s="80"/>
      <c r="AM636" s="80"/>
      <c r="AN636" s="80"/>
      <c r="AO636" s="80"/>
      <c r="AP636" s="81"/>
      <c r="AR636" s="81"/>
      <c r="AT636" s="81"/>
    </row>
    <row r="637" spans="2:46" s="48" customFormat="1" ht="10.7" customHeight="1"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80"/>
      <c r="AE637" s="80"/>
      <c r="AF637" s="80"/>
      <c r="AG637" s="80"/>
      <c r="AH637" s="80"/>
      <c r="AI637" s="80"/>
      <c r="AJ637" s="80"/>
      <c r="AK637" s="80"/>
      <c r="AL637" s="80"/>
      <c r="AM637" s="80"/>
      <c r="AN637" s="80"/>
      <c r="AO637" s="80"/>
      <c r="AP637" s="81"/>
      <c r="AR637" s="81"/>
      <c r="AT637" s="81"/>
    </row>
    <row r="638" spans="2:46" s="48" customFormat="1" ht="10.7" customHeight="1"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80"/>
      <c r="AE638" s="80"/>
      <c r="AF638" s="80"/>
      <c r="AG638" s="80"/>
      <c r="AH638" s="80"/>
      <c r="AI638" s="80"/>
      <c r="AJ638" s="80"/>
      <c r="AK638" s="80"/>
      <c r="AL638" s="80"/>
      <c r="AM638" s="80"/>
      <c r="AN638" s="80"/>
      <c r="AO638" s="80"/>
      <c r="AP638" s="81"/>
      <c r="AR638" s="81"/>
      <c r="AT638" s="81"/>
    </row>
    <row r="639" spans="2:46" s="48" customFormat="1" ht="10.7" customHeight="1"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80"/>
      <c r="AE639" s="80"/>
      <c r="AF639" s="80"/>
      <c r="AG639" s="80"/>
      <c r="AH639" s="80"/>
      <c r="AI639" s="80"/>
      <c r="AJ639" s="80"/>
      <c r="AK639" s="80"/>
      <c r="AL639" s="80"/>
      <c r="AM639" s="80"/>
      <c r="AN639" s="80"/>
      <c r="AO639" s="80"/>
      <c r="AP639" s="81"/>
      <c r="AR639" s="81"/>
      <c r="AT639" s="81"/>
    </row>
    <row r="640" spans="2:46" s="48" customFormat="1" ht="10.7" customHeight="1"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80"/>
      <c r="AE640" s="80"/>
      <c r="AF640" s="80"/>
      <c r="AG640" s="80"/>
      <c r="AH640" s="80"/>
      <c r="AI640" s="80"/>
      <c r="AJ640" s="80"/>
      <c r="AK640" s="80"/>
      <c r="AL640" s="80"/>
      <c r="AM640" s="80"/>
      <c r="AN640" s="80"/>
      <c r="AO640" s="80"/>
      <c r="AP640" s="81"/>
      <c r="AR640" s="81"/>
      <c r="AT640" s="81"/>
    </row>
    <row r="641" spans="2:46" s="48" customFormat="1" ht="10.7" customHeight="1"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80"/>
      <c r="AE641" s="80"/>
      <c r="AF641" s="80"/>
      <c r="AG641" s="80"/>
      <c r="AH641" s="80"/>
      <c r="AI641" s="80"/>
      <c r="AJ641" s="80"/>
      <c r="AK641" s="80"/>
      <c r="AL641" s="80"/>
      <c r="AM641" s="80"/>
      <c r="AN641" s="80"/>
      <c r="AO641" s="80"/>
      <c r="AP641" s="81"/>
      <c r="AR641" s="81"/>
      <c r="AT641" s="81"/>
    </row>
    <row r="642" spans="2:46" s="48" customFormat="1" ht="10.7" customHeight="1"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80"/>
      <c r="AE642" s="80"/>
      <c r="AF642" s="80"/>
      <c r="AG642" s="80"/>
      <c r="AH642" s="80"/>
      <c r="AI642" s="80"/>
      <c r="AJ642" s="80"/>
      <c r="AK642" s="80"/>
      <c r="AL642" s="80"/>
      <c r="AM642" s="80"/>
      <c r="AN642" s="80"/>
      <c r="AO642" s="80"/>
      <c r="AP642" s="81"/>
      <c r="AR642" s="81"/>
      <c r="AT642" s="81"/>
    </row>
    <row r="643" spans="2:46" s="48" customFormat="1" ht="10.7" customHeight="1"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80"/>
      <c r="AE643" s="80"/>
      <c r="AF643" s="80"/>
      <c r="AG643" s="80"/>
      <c r="AH643" s="80"/>
      <c r="AI643" s="80"/>
      <c r="AJ643" s="80"/>
      <c r="AK643" s="80"/>
      <c r="AL643" s="80"/>
      <c r="AM643" s="80"/>
      <c r="AN643" s="80"/>
      <c r="AO643" s="80"/>
      <c r="AP643" s="81"/>
      <c r="AR643" s="81"/>
      <c r="AT643" s="81"/>
    </row>
    <row r="644" spans="2:46" s="48" customFormat="1" ht="10.7" customHeight="1"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80"/>
      <c r="AE644" s="80"/>
      <c r="AF644" s="80"/>
      <c r="AG644" s="80"/>
      <c r="AH644" s="80"/>
      <c r="AI644" s="80"/>
      <c r="AJ644" s="80"/>
      <c r="AK644" s="80"/>
      <c r="AL644" s="80"/>
      <c r="AM644" s="80"/>
      <c r="AN644" s="80"/>
      <c r="AO644" s="80"/>
      <c r="AP644" s="81"/>
      <c r="AR644" s="81"/>
      <c r="AT644" s="81"/>
    </row>
    <row r="645" spans="2:46" s="48" customFormat="1" ht="10.7" customHeight="1"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80"/>
      <c r="AE645" s="80"/>
      <c r="AF645" s="80"/>
      <c r="AG645" s="80"/>
      <c r="AH645" s="80"/>
      <c r="AI645" s="80"/>
      <c r="AJ645" s="80"/>
      <c r="AK645" s="80"/>
      <c r="AL645" s="80"/>
      <c r="AM645" s="80"/>
      <c r="AN645" s="80"/>
      <c r="AO645" s="80"/>
      <c r="AP645" s="81"/>
      <c r="AR645" s="81"/>
      <c r="AT645" s="81"/>
    </row>
    <row r="646" spans="2:46" s="48" customFormat="1" ht="10.7" customHeight="1"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80"/>
      <c r="AE646" s="80"/>
      <c r="AF646" s="80"/>
      <c r="AG646" s="80"/>
      <c r="AH646" s="80"/>
      <c r="AI646" s="80"/>
      <c r="AJ646" s="80"/>
      <c r="AK646" s="80"/>
      <c r="AL646" s="80"/>
      <c r="AM646" s="80"/>
      <c r="AN646" s="80"/>
      <c r="AO646" s="80"/>
      <c r="AP646" s="81"/>
      <c r="AR646" s="81"/>
      <c r="AT646" s="81"/>
    </row>
    <row r="647" spans="2:46" s="48" customFormat="1" ht="10.7" customHeight="1"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80"/>
      <c r="AE647" s="80"/>
      <c r="AF647" s="80"/>
      <c r="AG647" s="80"/>
      <c r="AH647" s="80"/>
      <c r="AI647" s="80"/>
      <c r="AJ647" s="80"/>
      <c r="AK647" s="80"/>
      <c r="AL647" s="80"/>
      <c r="AM647" s="80"/>
      <c r="AN647" s="80"/>
      <c r="AO647" s="80"/>
      <c r="AP647" s="81"/>
      <c r="AR647" s="81"/>
      <c r="AT647" s="81"/>
    </row>
    <row r="648" spans="2:46" s="48" customFormat="1" ht="10.7" customHeight="1"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80"/>
      <c r="AE648" s="80"/>
      <c r="AF648" s="80"/>
      <c r="AG648" s="80"/>
      <c r="AH648" s="80"/>
      <c r="AI648" s="80"/>
      <c r="AJ648" s="80"/>
      <c r="AK648" s="80"/>
      <c r="AL648" s="80"/>
      <c r="AM648" s="80"/>
      <c r="AN648" s="80"/>
      <c r="AO648" s="80"/>
      <c r="AP648" s="81"/>
      <c r="AR648" s="81"/>
      <c r="AT648" s="81"/>
    </row>
    <row r="649" spans="2:46" s="48" customFormat="1" ht="10.7" customHeight="1"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80"/>
      <c r="AE649" s="80"/>
      <c r="AF649" s="80"/>
      <c r="AG649" s="80"/>
      <c r="AH649" s="80"/>
      <c r="AI649" s="80"/>
      <c r="AJ649" s="80"/>
      <c r="AK649" s="80"/>
      <c r="AL649" s="80"/>
      <c r="AM649" s="80"/>
      <c r="AN649" s="80"/>
      <c r="AO649" s="80"/>
      <c r="AP649" s="81"/>
      <c r="AR649" s="81"/>
      <c r="AT649" s="81"/>
    </row>
    <row r="650" spans="2:46" s="48" customFormat="1" ht="10.7" customHeight="1"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80"/>
      <c r="AE650" s="80"/>
      <c r="AF650" s="80"/>
      <c r="AG650" s="80"/>
      <c r="AH650" s="80"/>
      <c r="AI650" s="80"/>
      <c r="AJ650" s="80"/>
      <c r="AK650" s="80"/>
      <c r="AL650" s="80"/>
      <c r="AM650" s="80"/>
      <c r="AN650" s="80"/>
      <c r="AO650" s="80"/>
      <c r="AP650" s="81"/>
      <c r="AR650" s="81"/>
      <c r="AT650" s="81"/>
    </row>
    <row r="651" spans="2:46" s="48" customFormat="1" ht="10.7" customHeight="1"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80"/>
      <c r="AE651" s="80"/>
      <c r="AF651" s="80"/>
      <c r="AG651" s="80"/>
      <c r="AH651" s="80"/>
      <c r="AI651" s="80"/>
      <c r="AJ651" s="80"/>
      <c r="AK651" s="80"/>
      <c r="AL651" s="80"/>
      <c r="AM651" s="80"/>
      <c r="AN651" s="80"/>
      <c r="AO651" s="80"/>
      <c r="AP651" s="81"/>
      <c r="AR651" s="81"/>
      <c r="AT651" s="81"/>
    </row>
    <row r="652" spans="2:46" s="48" customFormat="1" ht="10.7" customHeight="1"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80"/>
      <c r="AE652" s="80"/>
      <c r="AF652" s="80"/>
      <c r="AG652" s="80"/>
      <c r="AH652" s="80"/>
      <c r="AI652" s="80"/>
      <c r="AJ652" s="80"/>
      <c r="AK652" s="80"/>
      <c r="AL652" s="80"/>
      <c r="AM652" s="80"/>
      <c r="AN652" s="80"/>
      <c r="AO652" s="80"/>
      <c r="AP652" s="81"/>
      <c r="AR652" s="81"/>
      <c r="AT652" s="81"/>
    </row>
    <row r="653" spans="2:46" s="48" customFormat="1" ht="10.7" customHeight="1"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80"/>
      <c r="AE653" s="80"/>
      <c r="AF653" s="80"/>
      <c r="AG653" s="80"/>
      <c r="AH653" s="80"/>
      <c r="AI653" s="80"/>
      <c r="AJ653" s="80"/>
      <c r="AK653" s="80"/>
      <c r="AL653" s="80"/>
      <c r="AM653" s="80"/>
      <c r="AN653" s="80"/>
      <c r="AO653" s="80"/>
      <c r="AP653" s="81"/>
      <c r="AR653" s="81"/>
      <c r="AT653" s="81"/>
    </row>
    <row r="654" spans="2:46" s="48" customFormat="1" ht="10.7" customHeight="1"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80"/>
      <c r="AE654" s="80"/>
      <c r="AF654" s="80"/>
      <c r="AG654" s="80"/>
      <c r="AH654" s="80"/>
      <c r="AI654" s="80"/>
      <c r="AJ654" s="80"/>
      <c r="AK654" s="80"/>
      <c r="AL654" s="80"/>
      <c r="AM654" s="80"/>
      <c r="AN654" s="80"/>
      <c r="AO654" s="80"/>
      <c r="AP654" s="81"/>
      <c r="AR654" s="81"/>
      <c r="AT654" s="81"/>
    </row>
    <row r="655" spans="2:46" s="48" customFormat="1" ht="10.7" customHeight="1"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80"/>
      <c r="AE655" s="80"/>
      <c r="AF655" s="80"/>
      <c r="AG655" s="80"/>
      <c r="AH655" s="80"/>
      <c r="AI655" s="80"/>
      <c r="AJ655" s="80"/>
      <c r="AK655" s="80"/>
      <c r="AL655" s="80"/>
      <c r="AM655" s="80"/>
      <c r="AN655" s="80"/>
      <c r="AO655" s="80"/>
      <c r="AP655" s="81"/>
      <c r="AR655" s="81"/>
      <c r="AT655" s="81"/>
    </row>
    <row r="656" spans="2:46" s="48" customFormat="1" ht="10.7" customHeight="1"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80"/>
      <c r="AE656" s="80"/>
      <c r="AF656" s="80"/>
      <c r="AG656" s="80"/>
      <c r="AH656" s="80"/>
      <c r="AI656" s="80"/>
      <c r="AJ656" s="80"/>
      <c r="AK656" s="80"/>
      <c r="AL656" s="80"/>
      <c r="AM656" s="80"/>
      <c r="AN656" s="80"/>
      <c r="AO656" s="80"/>
      <c r="AP656" s="81"/>
      <c r="AR656" s="81"/>
      <c r="AT656" s="81"/>
    </row>
    <row r="657" spans="2:46" s="48" customFormat="1" ht="10.7" customHeight="1"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80"/>
      <c r="AE657" s="80"/>
      <c r="AF657" s="80"/>
      <c r="AG657" s="80"/>
      <c r="AH657" s="80"/>
      <c r="AI657" s="80"/>
      <c r="AJ657" s="80"/>
      <c r="AK657" s="80"/>
      <c r="AL657" s="80"/>
      <c r="AM657" s="80"/>
      <c r="AN657" s="80"/>
      <c r="AO657" s="80"/>
      <c r="AP657" s="81"/>
      <c r="AR657" s="81"/>
      <c r="AT657" s="81"/>
    </row>
    <row r="658" spans="2:46" s="48" customFormat="1" ht="10.7" customHeight="1"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80"/>
      <c r="AE658" s="80"/>
      <c r="AF658" s="80"/>
      <c r="AG658" s="80"/>
      <c r="AH658" s="80"/>
      <c r="AI658" s="80"/>
      <c r="AJ658" s="80"/>
      <c r="AK658" s="80"/>
      <c r="AL658" s="80"/>
      <c r="AM658" s="80"/>
      <c r="AN658" s="80"/>
      <c r="AO658" s="80"/>
      <c r="AP658" s="81"/>
      <c r="AR658" s="81"/>
      <c r="AT658" s="81"/>
    </row>
    <row r="659" spans="2:46" s="48" customFormat="1" ht="10.7" customHeight="1"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80"/>
      <c r="AE659" s="80"/>
      <c r="AF659" s="80"/>
      <c r="AG659" s="80"/>
      <c r="AH659" s="80"/>
      <c r="AI659" s="80"/>
      <c r="AJ659" s="80"/>
      <c r="AK659" s="80"/>
      <c r="AL659" s="80"/>
      <c r="AM659" s="80"/>
      <c r="AN659" s="80"/>
      <c r="AO659" s="80"/>
      <c r="AP659" s="81"/>
      <c r="AR659" s="81"/>
      <c r="AT659" s="81"/>
    </row>
    <row r="660" spans="2:46" s="48" customFormat="1" ht="10.7" customHeight="1"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80"/>
      <c r="AE660" s="80"/>
      <c r="AF660" s="80"/>
      <c r="AG660" s="80"/>
      <c r="AH660" s="80"/>
      <c r="AI660" s="80"/>
      <c r="AJ660" s="80"/>
      <c r="AK660" s="80"/>
      <c r="AL660" s="80"/>
      <c r="AM660" s="80"/>
      <c r="AN660" s="80"/>
      <c r="AO660" s="80"/>
      <c r="AP660" s="81"/>
      <c r="AR660" s="81"/>
      <c r="AT660" s="81"/>
    </row>
    <row r="661" spans="2:46" s="48" customFormat="1" ht="10.7" customHeight="1"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80"/>
      <c r="AE661" s="80"/>
      <c r="AF661" s="80"/>
      <c r="AG661" s="80"/>
      <c r="AH661" s="80"/>
      <c r="AI661" s="80"/>
      <c r="AJ661" s="80"/>
      <c r="AK661" s="80"/>
      <c r="AL661" s="80"/>
      <c r="AM661" s="80"/>
      <c r="AN661" s="80"/>
      <c r="AO661" s="80"/>
      <c r="AP661" s="81"/>
      <c r="AR661" s="81"/>
      <c r="AT661" s="81"/>
    </row>
    <row r="662" spans="2:46" s="48" customFormat="1" ht="10.7" customHeight="1"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80"/>
      <c r="AE662" s="80"/>
      <c r="AF662" s="80"/>
      <c r="AG662" s="80"/>
      <c r="AH662" s="80"/>
      <c r="AI662" s="80"/>
      <c r="AJ662" s="80"/>
      <c r="AK662" s="80"/>
      <c r="AL662" s="80"/>
      <c r="AM662" s="80"/>
      <c r="AN662" s="80"/>
      <c r="AO662" s="80"/>
      <c r="AP662" s="81"/>
      <c r="AR662" s="81"/>
      <c r="AT662" s="81"/>
    </row>
    <row r="663" spans="2:46" s="48" customFormat="1" ht="10.7" customHeight="1"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80"/>
      <c r="AE663" s="80"/>
      <c r="AF663" s="80"/>
      <c r="AG663" s="80"/>
      <c r="AH663" s="80"/>
      <c r="AI663" s="80"/>
      <c r="AJ663" s="80"/>
      <c r="AK663" s="80"/>
      <c r="AL663" s="80"/>
      <c r="AM663" s="80"/>
      <c r="AN663" s="80"/>
      <c r="AO663" s="80"/>
      <c r="AP663" s="81"/>
      <c r="AR663" s="81"/>
      <c r="AT663" s="81"/>
    </row>
    <row r="664" spans="2:46" s="48" customFormat="1" ht="10.7" customHeight="1"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80"/>
      <c r="AE664" s="80"/>
      <c r="AF664" s="80"/>
      <c r="AG664" s="80"/>
      <c r="AH664" s="80"/>
      <c r="AI664" s="80"/>
      <c r="AJ664" s="80"/>
      <c r="AK664" s="80"/>
      <c r="AL664" s="80"/>
      <c r="AM664" s="80"/>
      <c r="AN664" s="80"/>
      <c r="AO664" s="80"/>
      <c r="AP664" s="81"/>
      <c r="AR664" s="81"/>
      <c r="AT664" s="81"/>
    </row>
    <row r="665" spans="2:46" s="48" customFormat="1" ht="10.7" customHeight="1"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80"/>
      <c r="AE665" s="80"/>
      <c r="AF665" s="80"/>
      <c r="AG665" s="80"/>
      <c r="AH665" s="80"/>
      <c r="AI665" s="80"/>
      <c r="AJ665" s="80"/>
      <c r="AK665" s="80"/>
      <c r="AL665" s="80"/>
      <c r="AM665" s="80"/>
      <c r="AN665" s="80"/>
      <c r="AO665" s="80"/>
      <c r="AP665" s="81"/>
      <c r="AR665" s="81"/>
      <c r="AT665" s="81"/>
    </row>
    <row r="666" spans="2:46" s="48" customFormat="1" ht="10.7" customHeight="1"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80"/>
      <c r="AE666" s="80"/>
      <c r="AF666" s="80"/>
      <c r="AG666" s="80"/>
      <c r="AH666" s="80"/>
      <c r="AI666" s="80"/>
      <c r="AJ666" s="80"/>
      <c r="AK666" s="80"/>
      <c r="AL666" s="80"/>
      <c r="AM666" s="80"/>
      <c r="AN666" s="80"/>
      <c r="AO666" s="80"/>
      <c r="AP666" s="81"/>
      <c r="AR666" s="81"/>
      <c r="AT666" s="81"/>
    </row>
    <row r="667" spans="2:46" s="48" customFormat="1" ht="10.7" customHeight="1"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80"/>
      <c r="AE667" s="80"/>
      <c r="AF667" s="80"/>
      <c r="AG667" s="80"/>
      <c r="AH667" s="80"/>
      <c r="AI667" s="80"/>
      <c r="AJ667" s="80"/>
      <c r="AK667" s="80"/>
      <c r="AL667" s="80"/>
      <c r="AM667" s="80"/>
      <c r="AN667" s="80"/>
      <c r="AO667" s="80"/>
      <c r="AP667" s="81"/>
      <c r="AR667" s="81"/>
      <c r="AT667" s="81"/>
    </row>
    <row r="668" spans="2:46" s="48" customFormat="1" ht="10.7" customHeight="1"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80"/>
      <c r="AE668" s="80"/>
      <c r="AF668" s="80"/>
      <c r="AG668" s="80"/>
      <c r="AH668" s="80"/>
      <c r="AI668" s="80"/>
      <c r="AJ668" s="80"/>
      <c r="AK668" s="80"/>
      <c r="AL668" s="80"/>
      <c r="AM668" s="80"/>
      <c r="AN668" s="80"/>
      <c r="AO668" s="80"/>
      <c r="AP668" s="81"/>
      <c r="AR668" s="81"/>
      <c r="AT668" s="81"/>
    </row>
    <row r="669" spans="2:46" s="48" customFormat="1" ht="10.7" customHeight="1"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80"/>
      <c r="AE669" s="80"/>
      <c r="AF669" s="80"/>
      <c r="AG669" s="80"/>
      <c r="AH669" s="80"/>
      <c r="AI669" s="80"/>
      <c r="AJ669" s="80"/>
      <c r="AK669" s="80"/>
      <c r="AL669" s="80"/>
      <c r="AM669" s="80"/>
      <c r="AN669" s="80"/>
      <c r="AO669" s="80"/>
      <c r="AP669" s="81"/>
      <c r="AR669" s="81"/>
      <c r="AT669" s="81"/>
    </row>
    <row r="670" spans="2:46" s="48" customFormat="1" ht="10.7" customHeight="1"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80"/>
      <c r="AE670" s="80"/>
      <c r="AF670" s="80"/>
      <c r="AG670" s="80"/>
      <c r="AH670" s="80"/>
      <c r="AI670" s="80"/>
      <c r="AJ670" s="80"/>
      <c r="AK670" s="80"/>
      <c r="AL670" s="80"/>
      <c r="AM670" s="80"/>
      <c r="AN670" s="80"/>
      <c r="AO670" s="80"/>
      <c r="AP670" s="81"/>
      <c r="AR670" s="81"/>
      <c r="AT670" s="81"/>
    </row>
    <row r="671" spans="2:46" s="48" customFormat="1" ht="10.7" customHeight="1"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80"/>
      <c r="AE671" s="80"/>
      <c r="AF671" s="80"/>
      <c r="AG671" s="80"/>
      <c r="AH671" s="80"/>
      <c r="AI671" s="80"/>
      <c r="AJ671" s="80"/>
      <c r="AK671" s="80"/>
      <c r="AL671" s="80"/>
      <c r="AM671" s="80"/>
      <c r="AN671" s="80"/>
      <c r="AO671" s="80"/>
      <c r="AP671" s="81"/>
      <c r="AR671" s="81"/>
      <c r="AT671" s="81"/>
    </row>
    <row r="672" spans="2:46" s="48" customFormat="1" ht="10.7" customHeight="1"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80"/>
      <c r="AE672" s="80"/>
      <c r="AF672" s="80"/>
      <c r="AG672" s="80"/>
      <c r="AH672" s="80"/>
      <c r="AI672" s="80"/>
      <c r="AJ672" s="80"/>
      <c r="AK672" s="80"/>
      <c r="AL672" s="80"/>
      <c r="AM672" s="80"/>
      <c r="AN672" s="80"/>
      <c r="AO672" s="80"/>
      <c r="AP672" s="81"/>
      <c r="AR672" s="81"/>
      <c r="AT672" s="81"/>
    </row>
    <row r="673" spans="2:46" s="48" customFormat="1" ht="10.7" customHeight="1"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80"/>
      <c r="AE673" s="80"/>
      <c r="AF673" s="80"/>
      <c r="AG673" s="80"/>
      <c r="AH673" s="80"/>
      <c r="AI673" s="80"/>
      <c r="AJ673" s="80"/>
      <c r="AK673" s="80"/>
      <c r="AL673" s="80"/>
      <c r="AM673" s="80"/>
      <c r="AN673" s="80"/>
      <c r="AO673" s="80"/>
      <c r="AP673" s="81"/>
      <c r="AR673" s="81"/>
      <c r="AT673" s="81"/>
    </row>
    <row r="674" spans="2:46" s="48" customFormat="1" ht="10.7" customHeight="1"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80"/>
      <c r="AE674" s="80"/>
      <c r="AF674" s="80"/>
      <c r="AG674" s="80"/>
      <c r="AH674" s="80"/>
      <c r="AI674" s="80"/>
      <c r="AJ674" s="80"/>
      <c r="AK674" s="80"/>
      <c r="AL674" s="80"/>
      <c r="AM674" s="80"/>
      <c r="AN674" s="80"/>
      <c r="AO674" s="80"/>
      <c r="AP674" s="81"/>
      <c r="AR674" s="81"/>
      <c r="AT674" s="81"/>
    </row>
    <row r="675" spans="2:46" s="48" customFormat="1" ht="10.7" customHeight="1"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80"/>
      <c r="AE675" s="80"/>
      <c r="AF675" s="80"/>
      <c r="AG675" s="80"/>
      <c r="AH675" s="80"/>
      <c r="AI675" s="80"/>
      <c r="AJ675" s="80"/>
      <c r="AK675" s="80"/>
      <c r="AL675" s="80"/>
      <c r="AM675" s="80"/>
      <c r="AN675" s="80"/>
      <c r="AO675" s="80"/>
      <c r="AP675" s="81"/>
      <c r="AR675" s="81"/>
      <c r="AT675" s="81"/>
    </row>
    <row r="676" spans="2:46" s="48" customFormat="1" ht="10.7" customHeight="1"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80"/>
      <c r="AE676" s="80"/>
      <c r="AF676" s="80"/>
      <c r="AG676" s="80"/>
      <c r="AH676" s="80"/>
      <c r="AI676" s="80"/>
      <c r="AJ676" s="80"/>
      <c r="AK676" s="80"/>
      <c r="AL676" s="80"/>
      <c r="AM676" s="80"/>
      <c r="AN676" s="80"/>
      <c r="AO676" s="80"/>
      <c r="AP676" s="81"/>
      <c r="AR676" s="81"/>
      <c r="AT676" s="81"/>
    </row>
    <row r="677" spans="2:46" s="48" customFormat="1" ht="10.7" customHeight="1"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80"/>
      <c r="AE677" s="80"/>
      <c r="AF677" s="80"/>
      <c r="AG677" s="80"/>
      <c r="AH677" s="80"/>
      <c r="AI677" s="80"/>
      <c r="AJ677" s="80"/>
      <c r="AK677" s="80"/>
      <c r="AL677" s="80"/>
      <c r="AM677" s="80"/>
      <c r="AN677" s="80"/>
      <c r="AO677" s="80"/>
      <c r="AP677" s="81"/>
      <c r="AR677" s="81"/>
      <c r="AT677" s="81"/>
    </row>
    <row r="678" spans="2:46" s="48" customFormat="1" ht="10.7" customHeight="1"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80"/>
      <c r="AE678" s="80"/>
      <c r="AF678" s="80"/>
      <c r="AG678" s="80"/>
      <c r="AH678" s="80"/>
      <c r="AI678" s="80"/>
      <c r="AJ678" s="80"/>
      <c r="AK678" s="80"/>
      <c r="AL678" s="80"/>
      <c r="AM678" s="80"/>
      <c r="AN678" s="80"/>
      <c r="AO678" s="80"/>
      <c r="AP678" s="81"/>
      <c r="AR678" s="81"/>
      <c r="AT678" s="81"/>
    </row>
    <row r="679" spans="2:46" s="48" customFormat="1" ht="10.7" customHeight="1"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80"/>
      <c r="AE679" s="80"/>
      <c r="AF679" s="80"/>
      <c r="AG679" s="80"/>
      <c r="AH679" s="80"/>
      <c r="AI679" s="80"/>
      <c r="AJ679" s="80"/>
      <c r="AK679" s="80"/>
      <c r="AL679" s="80"/>
      <c r="AM679" s="80"/>
      <c r="AN679" s="80"/>
      <c r="AO679" s="80"/>
      <c r="AP679" s="81"/>
      <c r="AR679" s="81"/>
      <c r="AT679" s="81"/>
    </row>
    <row r="680" spans="2:46" s="48" customFormat="1" ht="10.7" customHeight="1"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80"/>
      <c r="AE680" s="80"/>
      <c r="AF680" s="80"/>
      <c r="AG680" s="80"/>
      <c r="AH680" s="80"/>
      <c r="AI680" s="80"/>
      <c r="AJ680" s="80"/>
      <c r="AK680" s="80"/>
      <c r="AL680" s="80"/>
      <c r="AM680" s="80"/>
      <c r="AN680" s="80"/>
      <c r="AO680" s="80"/>
      <c r="AP680" s="81"/>
      <c r="AR680" s="81"/>
      <c r="AT680" s="81"/>
    </row>
    <row r="681" spans="2:46" s="48" customFormat="1" ht="10.7" customHeight="1"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80"/>
      <c r="AE681" s="80"/>
      <c r="AF681" s="80"/>
      <c r="AG681" s="80"/>
      <c r="AH681" s="80"/>
      <c r="AI681" s="80"/>
      <c r="AJ681" s="80"/>
      <c r="AK681" s="80"/>
      <c r="AL681" s="80"/>
      <c r="AM681" s="80"/>
      <c r="AN681" s="80"/>
      <c r="AO681" s="80"/>
      <c r="AP681" s="81"/>
      <c r="AR681" s="81"/>
      <c r="AT681" s="81"/>
    </row>
    <row r="682" spans="2:46" s="48" customFormat="1" ht="10.7" customHeight="1"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80"/>
      <c r="AE682" s="80"/>
      <c r="AF682" s="80"/>
      <c r="AG682" s="80"/>
      <c r="AH682" s="80"/>
      <c r="AI682" s="80"/>
      <c r="AJ682" s="80"/>
      <c r="AK682" s="80"/>
      <c r="AL682" s="80"/>
      <c r="AM682" s="80"/>
      <c r="AN682" s="80"/>
      <c r="AO682" s="80"/>
      <c r="AP682" s="81"/>
      <c r="AR682" s="81"/>
      <c r="AT682" s="81"/>
    </row>
    <row r="683" spans="2:46" s="48" customFormat="1" ht="10.7" customHeight="1"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80"/>
      <c r="AE683" s="80"/>
      <c r="AF683" s="80"/>
      <c r="AG683" s="80"/>
      <c r="AH683" s="80"/>
      <c r="AI683" s="80"/>
      <c r="AJ683" s="80"/>
      <c r="AK683" s="80"/>
      <c r="AL683" s="80"/>
      <c r="AM683" s="80"/>
      <c r="AN683" s="80"/>
      <c r="AO683" s="80"/>
      <c r="AP683" s="81"/>
      <c r="AR683" s="81"/>
      <c r="AT683" s="81"/>
    </row>
    <row r="684" spans="2:46" s="48" customFormat="1" ht="10.7" customHeight="1"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80"/>
      <c r="AE684" s="80"/>
      <c r="AF684" s="80"/>
      <c r="AG684" s="80"/>
      <c r="AH684" s="80"/>
      <c r="AI684" s="80"/>
      <c r="AJ684" s="80"/>
      <c r="AK684" s="80"/>
      <c r="AL684" s="80"/>
      <c r="AM684" s="80"/>
      <c r="AN684" s="80"/>
      <c r="AO684" s="80"/>
      <c r="AP684" s="81"/>
      <c r="AR684" s="81"/>
      <c r="AT684" s="81"/>
    </row>
    <row r="685" spans="2:46" s="48" customFormat="1" ht="10.7" customHeight="1"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80"/>
      <c r="AE685" s="80"/>
      <c r="AF685" s="80"/>
      <c r="AG685" s="80"/>
      <c r="AH685" s="80"/>
      <c r="AI685" s="80"/>
      <c r="AJ685" s="80"/>
      <c r="AK685" s="80"/>
      <c r="AL685" s="80"/>
      <c r="AM685" s="80"/>
      <c r="AN685" s="80"/>
      <c r="AO685" s="80"/>
      <c r="AP685" s="81"/>
      <c r="AR685" s="81"/>
      <c r="AT685" s="81"/>
    </row>
    <row r="686" spans="2:46" s="48" customFormat="1" ht="10.7" customHeight="1"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80"/>
      <c r="AE686" s="80"/>
      <c r="AF686" s="80"/>
      <c r="AG686" s="80"/>
      <c r="AH686" s="80"/>
      <c r="AI686" s="80"/>
      <c r="AJ686" s="80"/>
      <c r="AK686" s="80"/>
      <c r="AL686" s="80"/>
      <c r="AM686" s="80"/>
      <c r="AN686" s="80"/>
      <c r="AO686" s="80"/>
      <c r="AP686" s="81"/>
      <c r="AR686" s="81"/>
      <c r="AT686" s="81"/>
    </row>
    <row r="687" spans="2:46" s="48" customFormat="1" ht="10.7" customHeight="1"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80"/>
      <c r="AE687" s="80"/>
      <c r="AF687" s="80"/>
      <c r="AG687" s="80"/>
      <c r="AH687" s="80"/>
      <c r="AI687" s="80"/>
      <c r="AJ687" s="80"/>
      <c r="AK687" s="80"/>
      <c r="AL687" s="80"/>
      <c r="AM687" s="80"/>
      <c r="AN687" s="80"/>
      <c r="AO687" s="80"/>
      <c r="AP687" s="81"/>
      <c r="AR687" s="81"/>
      <c r="AT687" s="81"/>
    </row>
    <row r="688" spans="2:46" s="48" customFormat="1" ht="10.7" customHeight="1"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80"/>
      <c r="AE688" s="80"/>
      <c r="AF688" s="80"/>
      <c r="AG688" s="80"/>
      <c r="AH688" s="80"/>
      <c r="AI688" s="80"/>
      <c r="AJ688" s="80"/>
      <c r="AK688" s="80"/>
      <c r="AL688" s="80"/>
      <c r="AM688" s="80"/>
      <c r="AN688" s="80"/>
      <c r="AO688" s="80"/>
      <c r="AP688" s="81"/>
      <c r="AR688" s="81"/>
      <c r="AT688" s="81"/>
    </row>
    <row r="689" spans="2:46" s="48" customFormat="1" ht="10.7" customHeight="1"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80"/>
      <c r="AE689" s="80"/>
      <c r="AF689" s="80"/>
      <c r="AG689" s="80"/>
      <c r="AH689" s="80"/>
      <c r="AI689" s="80"/>
      <c r="AJ689" s="80"/>
      <c r="AK689" s="80"/>
      <c r="AL689" s="80"/>
      <c r="AM689" s="80"/>
      <c r="AN689" s="80"/>
      <c r="AO689" s="80"/>
      <c r="AP689" s="81"/>
      <c r="AR689" s="81"/>
      <c r="AT689" s="81"/>
    </row>
    <row r="690" spans="2:46" s="48" customFormat="1" ht="10.7" customHeight="1"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80"/>
      <c r="AE690" s="80"/>
      <c r="AF690" s="80"/>
      <c r="AG690" s="80"/>
      <c r="AH690" s="80"/>
      <c r="AI690" s="80"/>
      <c r="AJ690" s="80"/>
      <c r="AK690" s="80"/>
      <c r="AL690" s="80"/>
      <c r="AM690" s="80"/>
      <c r="AN690" s="80"/>
      <c r="AO690" s="80"/>
      <c r="AP690" s="81"/>
      <c r="AR690" s="81"/>
      <c r="AT690" s="81"/>
    </row>
    <row r="691" spans="2:46" s="48" customFormat="1" ht="10.7" customHeight="1"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80"/>
      <c r="AE691" s="80"/>
      <c r="AF691" s="80"/>
      <c r="AG691" s="80"/>
      <c r="AH691" s="80"/>
      <c r="AI691" s="80"/>
      <c r="AJ691" s="80"/>
      <c r="AK691" s="80"/>
      <c r="AL691" s="80"/>
      <c r="AM691" s="80"/>
      <c r="AN691" s="80"/>
      <c r="AO691" s="80"/>
      <c r="AP691" s="81"/>
      <c r="AR691" s="81"/>
      <c r="AT691" s="81"/>
    </row>
    <row r="692" spans="2:46" s="48" customFormat="1" ht="10.7" customHeight="1"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80"/>
      <c r="AE692" s="80"/>
      <c r="AF692" s="80"/>
      <c r="AG692" s="80"/>
      <c r="AH692" s="80"/>
      <c r="AI692" s="80"/>
      <c r="AJ692" s="80"/>
      <c r="AK692" s="80"/>
      <c r="AL692" s="80"/>
      <c r="AM692" s="80"/>
      <c r="AN692" s="80"/>
      <c r="AO692" s="80"/>
      <c r="AP692" s="81"/>
      <c r="AR692" s="81"/>
      <c r="AT692" s="81"/>
    </row>
    <row r="693" spans="2:46" s="48" customFormat="1" ht="10.7" customHeight="1"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80"/>
      <c r="AE693" s="80"/>
      <c r="AF693" s="80"/>
      <c r="AG693" s="80"/>
      <c r="AH693" s="80"/>
      <c r="AI693" s="80"/>
      <c r="AJ693" s="80"/>
      <c r="AK693" s="80"/>
      <c r="AL693" s="80"/>
      <c r="AM693" s="80"/>
      <c r="AN693" s="80"/>
      <c r="AO693" s="80"/>
      <c r="AP693" s="81"/>
      <c r="AR693" s="81"/>
      <c r="AT693" s="81"/>
    </row>
    <row r="694" spans="2:46" s="48" customFormat="1" ht="10.7" customHeight="1"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80"/>
      <c r="AE694" s="80"/>
      <c r="AF694" s="80"/>
      <c r="AG694" s="80"/>
      <c r="AH694" s="80"/>
      <c r="AI694" s="80"/>
      <c r="AJ694" s="80"/>
      <c r="AK694" s="80"/>
      <c r="AL694" s="80"/>
      <c r="AM694" s="80"/>
      <c r="AN694" s="80"/>
      <c r="AO694" s="80"/>
      <c r="AP694" s="81"/>
      <c r="AR694" s="81"/>
      <c r="AT694" s="81"/>
    </row>
    <row r="695" spans="2:46" s="48" customFormat="1" ht="10.7" customHeight="1"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80"/>
      <c r="AE695" s="80"/>
      <c r="AF695" s="80"/>
      <c r="AG695" s="80"/>
      <c r="AH695" s="80"/>
      <c r="AI695" s="80"/>
      <c r="AJ695" s="80"/>
      <c r="AK695" s="80"/>
      <c r="AL695" s="80"/>
      <c r="AM695" s="80"/>
      <c r="AN695" s="80"/>
      <c r="AO695" s="80"/>
      <c r="AP695" s="81"/>
      <c r="AR695" s="81"/>
      <c r="AT695" s="81"/>
    </row>
    <row r="696" spans="2:46" s="48" customFormat="1" ht="10.7" customHeight="1"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80"/>
      <c r="AE696" s="80"/>
      <c r="AF696" s="80"/>
      <c r="AG696" s="80"/>
      <c r="AH696" s="80"/>
      <c r="AI696" s="80"/>
      <c r="AJ696" s="80"/>
      <c r="AK696" s="80"/>
      <c r="AL696" s="80"/>
      <c r="AM696" s="80"/>
      <c r="AN696" s="80"/>
      <c r="AO696" s="80"/>
      <c r="AP696" s="81"/>
      <c r="AR696" s="81"/>
      <c r="AT696" s="81"/>
    </row>
    <row r="697" spans="2:46" s="48" customFormat="1" ht="10.7" customHeight="1"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80"/>
      <c r="AE697" s="80"/>
      <c r="AF697" s="80"/>
      <c r="AG697" s="80"/>
      <c r="AH697" s="80"/>
      <c r="AI697" s="80"/>
      <c r="AJ697" s="80"/>
      <c r="AK697" s="80"/>
      <c r="AL697" s="80"/>
      <c r="AM697" s="80"/>
      <c r="AN697" s="80"/>
      <c r="AO697" s="80"/>
      <c r="AP697" s="81"/>
      <c r="AR697" s="81"/>
      <c r="AT697" s="81"/>
    </row>
    <row r="698" spans="2:46" s="48" customFormat="1" ht="10.7" customHeight="1"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80"/>
      <c r="AE698" s="80"/>
      <c r="AF698" s="80"/>
      <c r="AG698" s="80"/>
      <c r="AH698" s="80"/>
      <c r="AI698" s="80"/>
      <c r="AJ698" s="80"/>
      <c r="AK698" s="80"/>
      <c r="AL698" s="80"/>
      <c r="AM698" s="80"/>
      <c r="AN698" s="80"/>
      <c r="AO698" s="80"/>
      <c r="AP698" s="81"/>
      <c r="AR698" s="81"/>
      <c r="AT698" s="81"/>
    </row>
    <row r="699" spans="2:46" s="48" customFormat="1" ht="10.7" customHeight="1"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80"/>
      <c r="AE699" s="80"/>
      <c r="AF699" s="80"/>
      <c r="AG699" s="80"/>
      <c r="AH699" s="80"/>
      <c r="AI699" s="80"/>
      <c r="AJ699" s="80"/>
      <c r="AK699" s="80"/>
      <c r="AL699" s="80"/>
      <c r="AM699" s="80"/>
      <c r="AN699" s="80"/>
      <c r="AO699" s="80"/>
      <c r="AP699" s="81"/>
      <c r="AR699" s="81"/>
      <c r="AT699" s="81"/>
    </row>
    <row r="700" spans="2:46" s="48" customFormat="1" ht="10.7" customHeight="1"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80"/>
      <c r="AE700" s="80"/>
      <c r="AF700" s="80"/>
      <c r="AG700" s="80"/>
      <c r="AH700" s="80"/>
      <c r="AI700" s="80"/>
      <c r="AJ700" s="80"/>
      <c r="AK700" s="80"/>
      <c r="AL700" s="80"/>
      <c r="AM700" s="80"/>
      <c r="AN700" s="80"/>
      <c r="AO700" s="80"/>
      <c r="AP700" s="81"/>
      <c r="AR700" s="81"/>
      <c r="AT700" s="81"/>
    </row>
    <row r="701" spans="2:46" s="48" customFormat="1" ht="10.7" customHeight="1"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80"/>
      <c r="AE701" s="80"/>
      <c r="AF701" s="80"/>
      <c r="AG701" s="80"/>
      <c r="AH701" s="80"/>
      <c r="AI701" s="80"/>
      <c r="AJ701" s="80"/>
      <c r="AK701" s="80"/>
      <c r="AL701" s="80"/>
      <c r="AM701" s="80"/>
      <c r="AN701" s="80"/>
      <c r="AO701" s="80"/>
      <c r="AP701" s="81"/>
      <c r="AR701" s="81"/>
      <c r="AT701" s="81"/>
    </row>
    <row r="702" spans="2:46" s="48" customFormat="1" ht="10.7" customHeight="1"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80"/>
      <c r="AE702" s="80"/>
      <c r="AF702" s="80"/>
      <c r="AG702" s="80"/>
      <c r="AH702" s="80"/>
      <c r="AI702" s="80"/>
      <c r="AJ702" s="80"/>
      <c r="AK702" s="80"/>
      <c r="AL702" s="80"/>
      <c r="AM702" s="80"/>
      <c r="AN702" s="80"/>
      <c r="AO702" s="80"/>
      <c r="AP702" s="81"/>
      <c r="AR702" s="81"/>
      <c r="AT702" s="81"/>
    </row>
    <row r="703" spans="2:46" s="48" customFormat="1" ht="10.7" customHeight="1"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80"/>
      <c r="AE703" s="80"/>
      <c r="AF703" s="80"/>
      <c r="AG703" s="80"/>
      <c r="AH703" s="80"/>
      <c r="AI703" s="80"/>
      <c r="AJ703" s="80"/>
      <c r="AK703" s="80"/>
      <c r="AL703" s="80"/>
      <c r="AM703" s="80"/>
      <c r="AN703" s="80"/>
      <c r="AO703" s="80"/>
      <c r="AP703" s="81"/>
      <c r="AR703" s="81"/>
      <c r="AT703" s="81"/>
    </row>
    <row r="704" spans="2:46" s="48" customFormat="1" ht="10.7" customHeight="1"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80"/>
      <c r="AE704" s="80"/>
      <c r="AF704" s="80"/>
      <c r="AG704" s="80"/>
      <c r="AH704" s="80"/>
      <c r="AI704" s="80"/>
      <c r="AJ704" s="80"/>
      <c r="AK704" s="80"/>
      <c r="AL704" s="80"/>
      <c r="AM704" s="80"/>
      <c r="AN704" s="80"/>
      <c r="AO704" s="80"/>
      <c r="AP704" s="81"/>
      <c r="AR704" s="81"/>
      <c r="AT704" s="81"/>
    </row>
    <row r="705" spans="2:46" s="48" customFormat="1" ht="10.7" customHeight="1"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80"/>
      <c r="AE705" s="80"/>
      <c r="AF705" s="80"/>
      <c r="AG705" s="80"/>
      <c r="AH705" s="80"/>
      <c r="AI705" s="80"/>
      <c r="AJ705" s="80"/>
      <c r="AK705" s="80"/>
      <c r="AL705" s="80"/>
      <c r="AM705" s="80"/>
      <c r="AN705" s="80"/>
      <c r="AO705" s="80"/>
      <c r="AP705" s="81"/>
      <c r="AR705" s="81"/>
      <c r="AT705" s="81"/>
    </row>
    <row r="706" spans="2:46" s="48" customFormat="1" ht="10.7" customHeight="1"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80"/>
      <c r="AE706" s="80"/>
      <c r="AF706" s="80"/>
      <c r="AG706" s="80"/>
      <c r="AH706" s="80"/>
      <c r="AI706" s="80"/>
      <c r="AJ706" s="80"/>
      <c r="AK706" s="80"/>
      <c r="AL706" s="80"/>
      <c r="AM706" s="80"/>
      <c r="AN706" s="80"/>
      <c r="AO706" s="80"/>
      <c r="AP706" s="81"/>
      <c r="AR706" s="81"/>
      <c r="AT706" s="81"/>
    </row>
    <row r="707" spans="2:46" s="48" customFormat="1" ht="10.7" customHeight="1"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80"/>
      <c r="AE707" s="80"/>
      <c r="AF707" s="80"/>
      <c r="AG707" s="80"/>
      <c r="AH707" s="80"/>
      <c r="AI707" s="80"/>
      <c r="AJ707" s="80"/>
      <c r="AK707" s="80"/>
      <c r="AL707" s="80"/>
      <c r="AM707" s="80"/>
      <c r="AN707" s="80"/>
      <c r="AO707" s="80"/>
      <c r="AP707" s="81"/>
      <c r="AR707" s="81"/>
      <c r="AT707" s="81"/>
    </row>
    <row r="708" spans="2:46" s="48" customFormat="1" ht="10.7" customHeight="1"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80"/>
      <c r="AE708" s="80"/>
      <c r="AF708" s="80"/>
      <c r="AG708" s="80"/>
      <c r="AH708" s="80"/>
      <c r="AI708" s="80"/>
      <c r="AJ708" s="80"/>
      <c r="AK708" s="80"/>
      <c r="AL708" s="80"/>
      <c r="AM708" s="80"/>
      <c r="AN708" s="80"/>
      <c r="AO708" s="80"/>
      <c r="AP708" s="81"/>
      <c r="AR708" s="81"/>
      <c r="AT708" s="81"/>
    </row>
    <row r="709" spans="2:46" s="48" customFormat="1" ht="10.7" customHeight="1"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80"/>
      <c r="AE709" s="80"/>
      <c r="AF709" s="80"/>
      <c r="AG709" s="80"/>
      <c r="AH709" s="80"/>
      <c r="AI709" s="80"/>
      <c r="AJ709" s="80"/>
      <c r="AK709" s="80"/>
      <c r="AL709" s="80"/>
      <c r="AM709" s="80"/>
      <c r="AN709" s="80"/>
      <c r="AO709" s="80"/>
      <c r="AP709" s="81"/>
      <c r="AR709" s="81"/>
      <c r="AT709" s="81"/>
    </row>
    <row r="710" spans="2:46" s="48" customFormat="1" ht="10.7" customHeight="1"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80"/>
      <c r="AE710" s="80"/>
      <c r="AF710" s="80"/>
      <c r="AG710" s="80"/>
      <c r="AH710" s="80"/>
      <c r="AI710" s="80"/>
      <c r="AJ710" s="80"/>
      <c r="AK710" s="80"/>
      <c r="AL710" s="80"/>
      <c r="AM710" s="80"/>
      <c r="AN710" s="80"/>
      <c r="AO710" s="80"/>
      <c r="AP710" s="81"/>
      <c r="AR710" s="81"/>
      <c r="AT710" s="81"/>
    </row>
    <row r="711" spans="2:46" s="48" customFormat="1" ht="10.7" customHeight="1"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80"/>
      <c r="AE711" s="80"/>
      <c r="AF711" s="80"/>
      <c r="AG711" s="80"/>
      <c r="AH711" s="80"/>
      <c r="AI711" s="80"/>
      <c r="AJ711" s="80"/>
      <c r="AK711" s="80"/>
      <c r="AL711" s="80"/>
      <c r="AM711" s="80"/>
      <c r="AN711" s="80"/>
      <c r="AO711" s="80"/>
      <c r="AP711" s="81"/>
      <c r="AR711" s="81"/>
      <c r="AT711" s="81"/>
    </row>
    <row r="712" spans="2:46" s="48" customFormat="1" ht="10.7" customHeight="1"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80"/>
      <c r="AE712" s="80"/>
      <c r="AF712" s="80"/>
      <c r="AG712" s="80"/>
      <c r="AH712" s="80"/>
      <c r="AI712" s="80"/>
      <c r="AJ712" s="80"/>
      <c r="AK712" s="80"/>
      <c r="AL712" s="80"/>
      <c r="AM712" s="80"/>
      <c r="AN712" s="80"/>
      <c r="AO712" s="80"/>
      <c r="AP712" s="81"/>
      <c r="AR712" s="81"/>
      <c r="AT712" s="81"/>
    </row>
    <row r="713" spans="2:46" s="48" customFormat="1" ht="10.7" customHeight="1"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80"/>
      <c r="AE713" s="80"/>
      <c r="AF713" s="80"/>
      <c r="AG713" s="80"/>
      <c r="AH713" s="80"/>
      <c r="AI713" s="80"/>
      <c r="AJ713" s="80"/>
      <c r="AK713" s="80"/>
      <c r="AL713" s="80"/>
      <c r="AM713" s="80"/>
      <c r="AN713" s="80"/>
      <c r="AO713" s="80"/>
      <c r="AP713" s="81"/>
      <c r="AR713" s="81"/>
      <c r="AT713" s="81"/>
    </row>
    <row r="714" spans="2:46" s="48" customFormat="1" ht="10.7" customHeight="1"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80"/>
      <c r="AE714" s="80"/>
      <c r="AF714" s="80"/>
      <c r="AG714" s="80"/>
      <c r="AH714" s="80"/>
      <c r="AI714" s="80"/>
      <c r="AJ714" s="80"/>
      <c r="AK714" s="80"/>
      <c r="AL714" s="80"/>
      <c r="AM714" s="80"/>
      <c r="AN714" s="80"/>
      <c r="AO714" s="80"/>
      <c r="AP714" s="81"/>
      <c r="AR714" s="81"/>
      <c r="AT714" s="81"/>
    </row>
    <row r="715" spans="2:46" s="48" customFormat="1" ht="10.7" customHeight="1"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80"/>
      <c r="AE715" s="80"/>
      <c r="AF715" s="80"/>
      <c r="AG715" s="80"/>
      <c r="AH715" s="80"/>
      <c r="AI715" s="80"/>
      <c r="AJ715" s="80"/>
      <c r="AK715" s="80"/>
      <c r="AL715" s="80"/>
      <c r="AM715" s="80"/>
      <c r="AN715" s="80"/>
      <c r="AO715" s="80"/>
      <c r="AP715" s="81"/>
      <c r="AR715" s="81"/>
      <c r="AT715" s="81"/>
    </row>
    <row r="716" spans="2:46" s="48" customFormat="1" ht="10.7" customHeight="1"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80"/>
      <c r="AE716" s="80"/>
      <c r="AF716" s="80"/>
      <c r="AG716" s="80"/>
      <c r="AH716" s="80"/>
      <c r="AI716" s="80"/>
      <c r="AJ716" s="80"/>
      <c r="AK716" s="80"/>
      <c r="AL716" s="80"/>
      <c r="AM716" s="80"/>
      <c r="AN716" s="80"/>
      <c r="AO716" s="80"/>
      <c r="AP716" s="81"/>
      <c r="AR716" s="81"/>
      <c r="AT716" s="81"/>
    </row>
    <row r="717" spans="2:46" s="48" customFormat="1" ht="10.7" customHeight="1"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80"/>
      <c r="AE717" s="80"/>
      <c r="AF717" s="80"/>
      <c r="AG717" s="80"/>
      <c r="AH717" s="80"/>
      <c r="AI717" s="80"/>
      <c r="AJ717" s="80"/>
      <c r="AK717" s="80"/>
      <c r="AL717" s="80"/>
      <c r="AM717" s="80"/>
      <c r="AN717" s="80"/>
      <c r="AO717" s="80"/>
      <c r="AP717" s="81"/>
      <c r="AR717" s="81"/>
      <c r="AT717" s="81"/>
    </row>
    <row r="718" spans="2:46" s="48" customFormat="1" ht="10.7" customHeight="1"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80"/>
      <c r="AE718" s="80"/>
      <c r="AF718" s="80"/>
      <c r="AG718" s="80"/>
      <c r="AH718" s="80"/>
      <c r="AI718" s="80"/>
      <c r="AJ718" s="80"/>
      <c r="AK718" s="80"/>
      <c r="AL718" s="80"/>
      <c r="AM718" s="80"/>
      <c r="AN718" s="80"/>
      <c r="AO718" s="80"/>
      <c r="AP718" s="81"/>
      <c r="AR718" s="81"/>
      <c r="AT718" s="81"/>
    </row>
    <row r="719" spans="2:46" s="48" customFormat="1" ht="10.7" customHeight="1"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80"/>
      <c r="AE719" s="80"/>
      <c r="AF719" s="80"/>
      <c r="AG719" s="80"/>
      <c r="AH719" s="80"/>
      <c r="AI719" s="80"/>
      <c r="AJ719" s="80"/>
      <c r="AK719" s="80"/>
      <c r="AL719" s="80"/>
      <c r="AM719" s="80"/>
      <c r="AN719" s="80"/>
      <c r="AO719" s="80"/>
      <c r="AP719" s="81"/>
      <c r="AR719" s="81"/>
      <c r="AT719" s="81"/>
    </row>
    <row r="720" spans="2:46" s="48" customFormat="1" ht="10.7" customHeight="1"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80"/>
      <c r="AE720" s="80"/>
      <c r="AF720" s="80"/>
      <c r="AG720" s="80"/>
      <c r="AH720" s="80"/>
      <c r="AI720" s="80"/>
      <c r="AJ720" s="80"/>
      <c r="AK720" s="80"/>
      <c r="AL720" s="80"/>
      <c r="AM720" s="80"/>
      <c r="AN720" s="80"/>
      <c r="AO720" s="80"/>
      <c r="AP720" s="81"/>
      <c r="AR720" s="81"/>
      <c r="AT720" s="81"/>
    </row>
    <row r="721" spans="2:46" s="48" customFormat="1" ht="10.7" customHeight="1"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80"/>
      <c r="AE721" s="80"/>
      <c r="AF721" s="80"/>
      <c r="AG721" s="80"/>
      <c r="AH721" s="80"/>
      <c r="AI721" s="80"/>
      <c r="AJ721" s="80"/>
      <c r="AK721" s="80"/>
      <c r="AL721" s="80"/>
      <c r="AM721" s="80"/>
      <c r="AN721" s="80"/>
      <c r="AO721" s="80"/>
      <c r="AP721" s="81"/>
      <c r="AR721" s="81"/>
      <c r="AT721" s="81"/>
    </row>
    <row r="722" spans="2:46" s="48" customFormat="1" ht="10.7" customHeight="1"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80"/>
      <c r="AE722" s="80"/>
      <c r="AF722" s="80"/>
      <c r="AG722" s="80"/>
      <c r="AH722" s="80"/>
      <c r="AI722" s="80"/>
      <c r="AJ722" s="80"/>
      <c r="AK722" s="80"/>
      <c r="AL722" s="80"/>
      <c r="AM722" s="80"/>
      <c r="AN722" s="80"/>
      <c r="AO722" s="80"/>
      <c r="AP722" s="81"/>
      <c r="AR722" s="81"/>
      <c r="AT722" s="81"/>
    </row>
    <row r="723" spans="2:46" s="48" customFormat="1" ht="10.7" customHeight="1"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80"/>
      <c r="AE723" s="80"/>
      <c r="AF723" s="80"/>
      <c r="AG723" s="80"/>
      <c r="AH723" s="80"/>
      <c r="AI723" s="80"/>
      <c r="AJ723" s="80"/>
      <c r="AK723" s="80"/>
      <c r="AL723" s="80"/>
      <c r="AM723" s="80"/>
      <c r="AN723" s="80"/>
      <c r="AO723" s="80"/>
      <c r="AP723" s="81"/>
      <c r="AR723" s="81"/>
      <c r="AT723" s="81"/>
    </row>
    <row r="724" spans="2:46" s="48" customFormat="1" ht="10.7" customHeight="1"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80"/>
      <c r="AE724" s="80"/>
      <c r="AF724" s="80"/>
      <c r="AG724" s="80"/>
      <c r="AH724" s="80"/>
      <c r="AI724" s="80"/>
      <c r="AJ724" s="80"/>
      <c r="AK724" s="80"/>
      <c r="AL724" s="80"/>
      <c r="AM724" s="80"/>
      <c r="AN724" s="80"/>
      <c r="AO724" s="80"/>
      <c r="AP724" s="81"/>
      <c r="AR724" s="81"/>
      <c r="AT724" s="81"/>
    </row>
    <row r="725" spans="2:46" s="48" customFormat="1" ht="10.7" customHeight="1"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80"/>
      <c r="AE725" s="80"/>
      <c r="AF725" s="80"/>
      <c r="AG725" s="80"/>
      <c r="AH725" s="80"/>
      <c r="AI725" s="80"/>
      <c r="AJ725" s="80"/>
      <c r="AK725" s="80"/>
      <c r="AL725" s="80"/>
      <c r="AM725" s="80"/>
      <c r="AN725" s="80"/>
      <c r="AO725" s="80"/>
      <c r="AP725" s="81"/>
      <c r="AR725" s="81"/>
      <c r="AT725" s="81"/>
    </row>
    <row r="726" spans="2:46" s="48" customFormat="1" ht="10.7" customHeight="1"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80"/>
      <c r="AE726" s="80"/>
      <c r="AF726" s="80"/>
      <c r="AG726" s="80"/>
      <c r="AH726" s="80"/>
      <c r="AI726" s="80"/>
      <c r="AJ726" s="80"/>
      <c r="AK726" s="80"/>
      <c r="AL726" s="80"/>
      <c r="AM726" s="80"/>
      <c r="AN726" s="80"/>
      <c r="AO726" s="80"/>
      <c r="AP726" s="81"/>
      <c r="AR726" s="81"/>
      <c r="AT726" s="81"/>
    </row>
    <row r="727" spans="2:46" s="48" customFormat="1" ht="10.7" customHeight="1"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80"/>
      <c r="AE727" s="80"/>
      <c r="AF727" s="80"/>
      <c r="AG727" s="80"/>
      <c r="AH727" s="80"/>
      <c r="AI727" s="80"/>
      <c r="AJ727" s="80"/>
      <c r="AK727" s="80"/>
      <c r="AL727" s="80"/>
      <c r="AM727" s="80"/>
      <c r="AN727" s="80"/>
      <c r="AO727" s="80"/>
      <c r="AP727" s="81"/>
      <c r="AR727" s="81"/>
      <c r="AT727" s="81"/>
    </row>
    <row r="728" spans="2:46" s="48" customFormat="1" ht="10.7" customHeight="1"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80"/>
      <c r="AE728" s="80"/>
      <c r="AF728" s="80"/>
      <c r="AG728" s="80"/>
      <c r="AH728" s="80"/>
      <c r="AI728" s="80"/>
      <c r="AJ728" s="80"/>
      <c r="AK728" s="80"/>
      <c r="AL728" s="80"/>
      <c r="AM728" s="80"/>
      <c r="AN728" s="80"/>
      <c r="AO728" s="80"/>
      <c r="AP728" s="81"/>
      <c r="AR728" s="81"/>
      <c r="AT728" s="81"/>
    </row>
    <row r="729" spans="2:46" s="48" customFormat="1" ht="10.7" customHeight="1"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80"/>
      <c r="AE729" s="80"/>
      <c r="AF729" s="80"/>
      <c r="AG729" s="80"/>
      <c r="AH729" s="80"/>
      <c r="AI729" s="80"/>
      <c r="AJ729" s="80"/>
      <c r="AK729" s="80"/>
      <c r="AL729" s="80"/>
      <c r="AM729" s="80"/>
      <c r="AN729" s="80"/>
      <c r="AO729" s="80"/>
      <c r="AP729" s="81"/>
      <c r="AR729" s="81"/>
      <c r="AT729" s="81"/>
    </row>
    <row r="730" spans="2:46" s="48" customFormat="1" ht="10.7" customHeight="1"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80"/>
      <c r="AE730" s="80"/>
      <c r="AF730" s="80"/>
      <c r="AG730" s="80"/>
      <c r="AH730" s="80"/>
      <c r="AI730" s="80"/>
      <c r="AJ730" s="80"/>
      <c r="AK730" s="80"/>
      <c r="AL730" s="80"/>
      <c r="AM730" s="80"/>
      <c r="AN730" s="80"/>
      <c r="AO730" s="80"/>
      <c r="AP730" s="81"/>
      <c r="AR730" s="81"/>
      <c r="AT730" s="81"/>
    </row>
    <row r="731" spans="2:46" s="48" customFormat="1" ht="10.7" customHeight="1"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80"/>
      <c r="AE731" s="80"/>
      <c r="AF731" s="80"/>
      <c r="AG731" s="80"/>
      <c r="AH731" s="80"/>
      <c r="AI731" s="80"/>
      <c r="AJ731" s="80"/>
      <c r="AK731" s="80"/>
      <c r="AL731" s="80"/>
      <c r="AM731" s="80"/>
      <c r="AN731" s="80"/>
      <c r="AO731" s="80"/>
      <c r="AP731" s="81"/>
      <c r="AR731" s="81"/>
      <c r="AT731" s="81"/>
    </row>
    <row r="732" spans="2:46" s="48" customFormat="1" ht="10.7" customHeight="1"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80"/>
      <c r="AE732" s="80"/>
      <c r="AF732" s="80"/>
      <c r="AG732" s="80"/>
      <c r="AH732" s="80"/>
      <c r="AI732" s="80"/>
      <c r="AJ732" s="80"/>
      <c r="AK732" s="80"/>
      <c r="AL732" s="80"/>
      <c r="AM732" s="80"/>
      <c r="AN732" s="80"/>
      <c r="AO732" s="80"/>
      <c r="AP732" s="81"/>
      <c r="AR732" s="81"/>
      <c r="AT732" s="81"/>
    </row>
    <row r="733" spans="2:46" s="48" customFormat="1" ht="10.7" customHeight="1"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80"/>
      <c r="AE733" s="80"/>
      <c r="AF733" s="80"/>
      <c r="AG733" s="80"/>
      <c r="AH733" s="80"/>
      <c r="AI733" s="80"/>
      <c r="AJ733" s="80"/>
      <c r="AK733" s="80"/>
      <c r="AL733" s="80"/>
      <c r="AM733" s="80"/>
      <c r="AN733" s="80"/>
      <c r="AO733" s="80"/>
      <c r="AP733" s="81"/>
      <c r="AR733" s="81"/>
      <c r="AT733" s="81"/>
    </row>
    <row r="734" spans="2:46" s="48" customFormat="1" ht="10.7" customHeight="1"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80"/>
      <c r="AE734" s="80"/>
      <c r="AF734" s="80"/>
      <c r="AG734" s="80"/>
      <c r="AH734" s="80"/>
      <c r="AI734" s="80"/>
      <c r="AJ734" s="80"/>
      <c r="AK734" s="80"/>
      <c r="AL734" s="80"/>
      <c r="AM734" s="80"/>
      <c r="AN734" s="80"/>
      <c r="AO734" s="80"/>
      <c r="AP734" s="81"/>
      <c r="AR734" s="81"/>
      <c r="AT734" s="81"/>
    </row>
    <row r="735" spans="2:46" s="48" customFormat="1" ht="10.7" customHeight="1"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80"/>
      <c r="AE735" s="80"/>
      <c r="AF735" s="80"/>
      <c r="AG735" s="80"/>
      <c r="AH735" s="80"/>
      <c r="AI735" s="80"/>
      <c r="AJ735" s="80"/>
      <c r="AK735" s="80"/>
      <c r="AL735" s="80"/>
      <c r="AM735" s="80"/>
      <c r="AN735" s="80"/>
      <c r="AO735" s="80"/>
      <c r="AP735" s="81"/>
      <c r="AR735" s="81"/>
      <c r="AT735" s="81"/>
    </row>
    <row r="736" spans="2:46" s="48" customFormat="1" ht="10.7" customHeight="1"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80"/>
      <c r="AE736" s="80"/>
      <c r="AF736" s="80"/>
      <c r="AG736" s="80"/>
      <c r="AH736" s="80"/>
      <c r="AI736" s="80"/>
      <c r="AJ736" s="80"/>
      <c r="AK736" s="80"/>
      <c r="AL736" s="80"/>
      <c r="AM736" s="80"/>
      <c r="AN736" s="80"/>
      <c r="AO736" s="80"/>
      <c r="AP736" s="81"/>
      <c r="AR736" s="81"/>
      <c r="AT736" s="81"/>
    </row>
    <row r="737" spans="2:46" s="48" customFormat="1" ht="10.7" customHeight="1"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80"/>
      <c r="AE737" s="80"/>
      <c r="AF737" s="80"/>
      <c r="AG737" s="80"/>
      <c r="AH737" s="80"/>
      <c r="AI737" s="80"/>
      <c r="AJ737" s="80"/>
      <c r="AK737" s="80"/>
      <c r="AL737" s="80"/>
      <c r="AM737" s="80"/>
      <c r="AN737" s="80"/>
      <c r="AO737" s="80"/>
      <c r="AP737" s="81"/>
      <c r="AR737" s="81"/>
      <c r="AT737" s="81"/>
    </row>
    <row r="738" spans="2:46" s="48" customFormat="1" ht="10.7" customHeight="1"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80"/>
      <c r="AE738" s="80"/>
      <c r="AF738" s="80"/>
      <c r="AG738" s="80"/>
      <c r="AH738" s="80"/>
      <c r="AI738" s="80"/>
      <c r="AJ738" s="80"/>
      <c r="AK738" s="80"/>
      <c r="AL738" s="80"/>
      <c r="AM738" s="80"/>
      <c r="AN738" s="80"/>
      <c r="AO738" s="80"/>
      <c r="AP738" s="81"/>
      <c r="AR738" s="81"/>
      <c r="AT738" s="81"/>
    </row>
    <row r="739" spans="2:46" s="48" customFormat="1" ht="10.7" customHeight="1"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80"/>
      <c r="AE739" s="80"/>
      <c r="AF739" s="80"/>
      <c r="AG739" s="80"/>
      <c r="AH739" s="80"/>
      <c r="AI739" s="80"/>
      <c r="AJ739" s="80"/>
      <c r="AK739" s="80"/>
      <c r="AL739" s="80"/>
      <c r="AM739" s="80"/>
      <c r="AN739" s="80"/>
      <c r="AO739" s="80"/>
      <c r="AP739" s="81"/>
      <c r="AR739" s="81"/>
      <c r="AT739" s="81"/>
    </row>
    <row r="740" spans="2:46" s="48" customFormat="1" ht="10.7" customHeight="1"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80"/>
      <c r="AE740" s="80"/>
      <c r="AF740" s="80"/>
      <c r="AG740" s="80"/>
      <c r="AH740" s="80"/>
      <c r="AI740" s="80"/>
      <c r="AJ740" s="80"/>
      <c r="AK740" s="80"/>
      <c r="AL740" s="80"/>
      <c r="AM740" s="80"/>
      <c r="AN740" s="80"/>
      <c r="AO740" s="80"/>
      <c r="AP740" s="81"/>
      <c r="AR740" s="81"/>
      <c r="AT740" s="81"/>
    </row>
    <row r="741" spans="2:46" s="48" customFormat="1" ht="10.7" customHeight="1"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80"/>
      <c r="AE741" s="80"/>
      <c r="AF741" s="80"/>
      <c r="AG741" s="80"/>
      <c r="AH741" s="80"/>
      <c r="AI741" s="80"/>
      <c r="AJ741" s="80"/>
      <c r="AK741" s="80"/>
      <c r="AL741" s="80"/>
      <c r="AM741" s="80"/>
      <c r="AN741" s="80"/>
      <c r="AO741" s="80"/>
      <c r="AP741" s="81"/>
      <c r="AR741" s="81"/>
      <c r="AT741" s="81"/>
    </row>
    <row r="742" spans="2:46" s="48" customFormat="1" ht="10.7" customHeight="1"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80"/>
      <c r="AE742" s="80"/>
      <c r="AF742" s="80"/>
      <c r="AG742" s="80"/>
      <c r="AH742" s="80"/>
      <c r="AI742" s="80"/>
      <c r="AJ742" s="80"/>
      <c r="AK742" s="80"/>
      <c r="AL742" s="80"/>
      <c r="AM742" s="80"/>
      <c r="AN742" s="80"/>
      <c r="AO742" s="80"/>
      <c r="AP742" s="81"/>
      <c r="AR742" s="81"/>
      <c r="AT742" s="81"/>
    </row>
    <row r="743" spans="2:46" s="48" customFormat="1" ht="10.7" customHeight="1"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80"/>
      <c r="AE743" s="80"/>
      <c r="AF743" s="80"/>
      <c r="AG743" s="80"/>
      <c r="AH743" s="80"/>
      <c r="AI743" s="80"/>
      <c r="AJ743" s="80"/>
      <c r="AK743" s="80"/>
      <c r="AL743" s="80"/>
      <c r="AM743" s="80"/>
      <c r="AN743" s="80"/>
      <c r="AO743" s="80"/>
      <c r="AP743" s="81"/>
      <c r="AR743" s="81"/>
      <c r="AT743" s="81"/>
    </row>
    <row r="744" spans="2:46" s="48" customFormat="1" ht="10.7" customHeight="1"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80"/>
      <c r="AE744" s="80"/>
      <c r="AF744" s="80"/>
      <c r="AG744" s="80"/>
      <c r="AH744" s="80"/>
      <c r="AI744" s="80"/>
      <c r="AJ744" s="80"/>
      <c r="AK744" s="80"/>
      <c r="AL744" s="80"/>
      <c r="AM744" s="80"/>
      <c r="AN744" s="80"/>
      <c r="AO744" s="80"/>
      <c r="AP744" s="81"/>
      <c r="AR744" s="81"/>
      <c r="AT744" s="81"/>
    </row>
    <row r="745" spans="2:46" s="48" customFormat="1" ht="6.75" customHeight="1"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80"/>
      <c r="AE745" s="80"/>
      <c r="AF745" s="80"/>
      <c r="AG745" s="80"/>
      <c r="AH745" s="80"/>
      <c r="AI745" s="80"/>
      <c r="AJ745" s="80"/>
      <c r="AK745" s="80"/>
      <c r="AL745" s="80"/>
      <c r="AM745" s="80"/>
      <c r="AN745" s="80"/>
      <c r="AO745" s="80"/>
      <c r="AP745" s="81"/>
      <c r="AR745" s="81"/>
      <c r="AT745" s="81"/>
    </row>
    <row r="746" spans="2:46" s="48" customFormat="1" ht="6.75" customHeight="1"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80"/>
      <c r="AE746" s="80"/>
      <c r="AF746" s="80"/>
      <c r="AG746" s="80"/>
      <c r="AH746" s="80"/>
      <c r="AI746" s="80"/>
      <c r="AJ746" s="80"/>
      <c r="AK746" s="80"/>
      <c r="AL746" s="80"/>
      <c r="AM746" s="80"/>
      <c r="AN746" s="80"/>
      <c r="AO746" s="80"/>
      <c r="AP746" s="81"/>
      <c r="AR746" s="81"/>
      <c r="AT746" s="81"/>
    </row>
    <row r="747" spans="2:46" s="48" customFormat="1" ht="6.75" customHeight="1"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80"/>
      <c r="AE747" s="80"/>
      <c r="AF747" s="80"/>
      <c r="AG747" s="80"/>
      <c r="AH747" s="80"/>
      <c r="AI747" s="80"/>
      <c r="AJ747" s="80"/>
      <c r="AK747" s="80"/>
      <c r="AL747" s="80"/>
      <c r="AM747" s="80"/>
      <c r="AN747" s="80"/>
      <c r="AO747" s="80"/>
      <c r="AP747" s="81"/>
      <c r="AR747" s="81"/>
      <c r="AT747" s="81"/>
    </row>
    <row r="748" spans="2:46" s="48" customFormat="1" ht="6.75" customHeight="1"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80"/>
      <c r="AE748" s="80"/>
      <c r="AF748" s="80"/>
      <c r="AG748" s="80"/>
      <c r="AH748" s="80"/>
      <c r="AI748" s="80"/>
      <c r="AJ748" s="80"/>
      <c r="AK748" s="80"/>
      <c r="AL748" s="80"/>
      <c r="AM748" s="80"/>
      <c r="AN748" s="80"/>
      <c r="AO748" s="80"/>
      <c r="AP748" s="81"/>
      <c r="AR748" s="81"/>
      <c r="AT748" s="81"/>
    </row>
    <row r="749" spans="2:46" s="48" customFormat="1" ht="6.75" customHeight="1"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80"/>
      <c r="AE749" s="80"/>
      <c r="AF749" s="80"/>
      <c r="AG749" s="80"/>
      <c r="AH749" s="80"/>
      <c r="AI749" s="80"/>
      <c r="AJ749" s="80"/>
      <c r="AK749" s="80"/>
      <c r="AL749" s="80"/>
      <c r="AM749" s="80"/>
      <c r="AN749" s="80"/>
      <c r="AO749" s="80"/>
      <c r="AP749" s="81"/>
      <c r="AR749" s="81"/>
      <c r="AT749" s="81"/>
    </row>
    <row r="750" spans="2:46" s="48" customFormat="1" ht="6.75" customHeight="1"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80"/>
      <c r="AE750" s="80"/>
      <c r="AF750" s="80"/>
      <c r="AG750" s="80"/>
      <c r="AH750" s="80"/>
      <c r="AI750" s="80"/>
      <c r="AJ750" s="80"/>
      <c r="AK750" s="80"/>
      <c r="AL750" s="80"/>
      <c r="AM750" s="80"/>
      <c r="AN750" s="80"/>
      <c r="AO750" s="80"/>
      <c r="AP750" s="81"/>
      <c r="AR750" s="81"/>
      <c r="AT750" s="81"/>
    </row>
    <row r="751" spans="2:46" s="48" customFormat="1" ht="6.75" customHeight="1"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80"/>
      <c r="AE751" s="80"/>
      <c r="AF751" s="80"/>
      <c r="AG751" s="80"/>
      <c r="AH751" s="80"/>
      <c r="AI751" s="80"/>
      <c r="AJ751" s="80"/>
      <c r="AK751" s="80"/>
      <c r="AL751" s="80"/>
      <c r="AM751" s="80"/>
      <c r="AN751" s="80"/>
      <c r="AO751" s="80"/>
      <c r="AP751" s="81"/>
      <c r="AR751" s="81"/>
      <c r="AT751" s="81"/>
    </row>
    <row r="752" spans="2:46" s="48" customFormat="1" ht="6.75" customHeight="1"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80"/>
      <c r="AE752" s="80"/>
      <c r="AF752" s="80"/>
      <c r="AG752" s="80"/>
      <c r="AH752" s="80"/>
      <c r="AI752" s="80"/>
      <c r="AJ752" s="80"/>
      <c r="AK752" s="80"/>
      <c r="AL752" s="80"/>
      <c r="AM752" s="80"/>
      <c r="AN752" s="80"/>
      <c r="AO752" s="80"/>
      <c r="AP752" s="81"/>
      <c r="AR752" s="81"/>
      <c r="AT752" s="81"/>
    </row>
    <row r="753" spans="2:46" s="48" customFormat="1" ht="6.75" customHeight="1"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80"/>
      <c r="AE753" s="80"/>
      <c r="AF753" s="80"/>
      <c r="AG753" s="80"/>
      <c r="AH753" s="80"/>
      <c r="AI753" s="80"/>
      <c r="AJ753" s="80"/>
      <c r="AK753" s="80"/>
      <c r="AL753" s="80"/>
      <c r="AM753" s="80"/>
      <c r="AN753" s="80"/>
      <c r="AO753" s="80"/>
      <c r="AP753" s="81"/>
      <c r="AR753" s="81"/>
      <c r="AT753" s="81"/>
    </row>
    <row r="754" spans="2:46" s="48" customFormat="1" ht="6.75" customHeight="1"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80"/>
      <c r="AE754" s="80"/>
      <c r="AF754" s="80"/>
      <c r="AG754" s="80"/>
      <c r="AH754" s="80"/>
      <c r="AI754" s="80"/>
      <c r="AJ754" s="80"/>
      <c r="AK754" s="80"/>
      <c r="AL754" s="80"/>
      <c r="AM754" s="80"/>
      <c r="AN754" s="80"/>
      <c r="AO754" s="80"/>
      <c r="AP754" s="81"/>
      <c r="AR754" s="81"/>
      <c r="AT754" s="81"/>
    </row>
    <row r="755" spans="2:46" s="48" customFormat="1" ht="6.75" customHeight="1"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80"/>
      <c r="AE755" s="80"/>
      <c r="AF755" s="80"/>
      <c r="AG755" s="80"/>
      <c r="AH755" s="80"/>
      <c r="AI755" s="80"/>
      <c r="AJ755" s="80"/>
      <c r="AK755" s="80"/>
      <c r="AL755" s="80"/>
      <c r="AM755" s="80"/>
      <c r="AN755" s="80"/>
      <c r="AO755" s="80"/>
      <c r="AP755" s="81"/>
      <c r="AR755" s="81"/>
      <c r="AT755" s="81"/>
    </row>
    <row r="756" spans="2:46" s="48" customFormat="1" ht="6.75" customHeight="1"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80"/>
      <c r="AE756" s="80"/>
      <c r="AF756" s="80"/>
      <c r="AG756" s="80"/>
      <c r="AH756" s="80"/>
      <c r="AI756" s="80"/>
      <c r="AJ756" s="80"/>
      <c r="AK756" s="80"/>
      <c r="AL756" s="80"/>
      <c r="AM756" s="80"/>
      <c r="AN756" s="80"/>
      <c r="AO756" s="80"/>
      <c r="AP756" s="81"/>
      <c r="AR756" s="81"/>
      <c r="AT756" s="81"/>
    </row>
    <row r="757" spans="2:46" s="48" customFormat="1" ht="6.75" customHeight="1"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80"/>
      <c r="AE757" s="80"/>
      <c r="AF757" s="80"/>
      <c r="AG757" s="80"/>
      <c r="AH757" s="80"/>
      <c r="AI757" s="80"/>
      <c r="AJ757" s="80"/>
      <c r="AK757" s="80"/>
      <c r="AL757" s="80"/>
      <c r="AM757" s="80"/>
      <c r="AN757" s="80"/>
      <c r="AO757" s="80"/>
      <c r="AP757" s="81"/>
      <c r="AR757" s="81"/>
      <c r="AT757" s="81"/>
    </row>
    <row r="758" spans="2:46" s="48" customFormat="1" ht="6.75" customHeight="1"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80"/>
      <c r="AE758" s="80"/>
      <c r="AF758" s="80"/>
      <c r="AG758" s="80"/>
      <c r="AH758" s="80"/>
      <c r="AI758" s="80"/>
      <c r="AJ758" s="80"/>
      <c r="AK758" s="80"/>
      <c r="AL758" s="80"/>
      <c r="AM758" s="80"/>
      <c r="AN758" s="80"/>
      <c r="AO758" s="80"/>
      <c r="AP758" s="81"/>
      <c r="AR758" s="81"/>
      <c r="AT758" s="81"/>
    </row>
    <row r="759" spans="2:46" s="48" customFormat="1" ht="6.75" customHeight="1"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80"/>
      <c r="AE759" s="80"/>
      <c r="AF759" s="80"/>
      <c r="AG759" s="80"/>
      <c r="AH759" s="80"/>
      <c r="AI759" s="80"/>
      <c r="AJ759" s="80"/>
      <c r="AK759" s="80"/>
      <c r="AL759" s="80"/>
      <c r="AM759" s="80"/>
      <c r="AN759" s="80"/>
      <c r="AO759" s="80"/>
      <c r="AP759" s="81"/>
      <c r="AR759" s="81"/>
      <c r="AT759" s="81"/>
    </row>
    <row r="760" spans="2:46" s="48" customFormat="1" ht="6.75" customHeight="1"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80"/>
      <c r="AE760" s="80"/>
      <c r="AF760" s="80"/>
      <c r="AG760" s="80"/>
      <c r="AH760" s="80"/>
      <c r="AI760" s="80"/>
      <c r="AJ760" s="80"/>
      <c r="AK760" s="80"/>
      <c r="AL760" s="80"/>
      <c r="AM760" s="80"/>
      <c r="AN760" s="80"/>
      <c r="AO760" s="80"/>
      <c r="AP760" s="81"/>
      <c r="AR760" s="81"/>
      <c r="AT760" s="81"/>
    </row>
    <row r="761" spans="2:46" s="48" customFormat="1" ht="6.75" customHeight="1"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80"/>
      <c r="AE761" s="80"/>
      <c r="AF761" s="80"/>
      <c r="AG761" s="80"/>
      <c r="AH761" s="80"/>
      <c r="AI761" s="80"/>
      <c r="AJ761" s="80"/>
      <c r="AK761" s="80"/>
      <c r="AL761" s="80"/>
      <c r="AM761" s="80"/>
      <c r="AN761" s="80"/>
      <c r="AO761" s="80"/>
      <c r="AP761" s="81"/>
      <c r="AR761" s="81"/>
      <c r="AT761" s="81"/>
    </row>
    <row r="762" spans="2:46" s="48" customFormat="1" ht="6.75" customHeight="1"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80"/>
      <c r="AE762" s="80"/>
      <c r="AF762" s="80"/>
      <c r="AG762" s="80"/>
      <c r="AH762" s="80"/>
      <c r="AI762" s="80"/>
      <c r="AJ762" s="80"/>
      <c r="AK762" s="80"/>
      <c r="AL762" s="80"/>
      <c r="AM762" s="80"/>
      <c r="AN762" s="80"/>
      <c r="AO762" s="80"/>
      <c r="AP762" s="81"/>
      <c r="AR762" s="81"/>
      <c r="AT762" s="81"/>
    </row>
    <row r="763" spans="2:46" s="48" customFormat="1" ht="6.75" customHeight="1"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80"/>
      <c r="AE763" s="80"/>
      <c r="AF763" s="80"/>
      <c r="AG763" s="80"/>
      <c r="AH763" s="80"/>
      <c r="AI763" s="80"/>
      <c r="AJ763" s="80"/>
      <c r="AK763" s="80"/>
      <c r="AL763" s="80"/>
      <c r="AM763" s="80"/>
      <c r="AN763" s="80"/>
      <c r="AO763" s="80"/>
      <c r="AP763" s="81"/>
      <c r="AR763" s="81"/>
      <c r="AT763" s="81"/>
    </row>
    <row r="764" spans="2:46" s="48" customFormat="1" ht="6.75" customHeight="1"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80"/>
      <c r="AE764" s="80"/>
      <c r="AF764" s="80"/>
      <c r="AG764" s="80"/>
      <c r="AH764" s="80"/>
      <c r="AI764" s="80"/>
      <c r="AJ764" s="80"/>
      <c r="AK764" s="80"/>
      <c r="AL764" s="80"/>
      <c r="AM764" s="80"/>
      <c r="AN764" s="80"/>
      <c r="AO764" s="80"/>
      <c r="AP764" s="81"/>
      <c r="AR764" s="81"/>
      <c r="AT764" s="81"/>
    </row>
    <row r="765" spans="2:46" s="48" customFormat="1" ht="6.75" customHeight="1"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80"/>
      <c r="AE765" s="80"/>
      <c r="AF765" s="80"/>
      <c r="AG765" s="80"/>
      <c r="AH765" s="80"/>
      <c r="AI765" s="80"/>
      <c r="AJ765" s="80"/>
      <c r="AK765" s="80"/>
      <c r="AL765" s="80"/>
      <c r="AM765" s="80"/>
      <c r="AN765" s="80"/>
      <c r="AO765" s="80"/>
      <c r="AP765" s="81"/>
      <c r="AR765" s="81"/>
      <c r="AT765" s="81"/>
    </row>
    <row r="766" spans="2:46" s="48" customFormat="1" ht="6.75" customHeight="1"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80"/>
      <c r="AE766" s="80"/>
      <c r="AF766" s="80"/>
      <c r="AG766" s="80"/>
      <c r="AH766" s="80"/>
      <c r="AI766" s="80"/>
      <c r="AJ766" s="80"/>
      <c r="AK766" s="80"/>
      <c r="AL766" s="80"/>
      <c r="AM766" s="80"/>
      <c r="AN766" s="80"/>
      <c r="AO766" s="80"/>
      <c r="AP766" s="81"/>
      <c r="AR766" s="81"/>
      <c r="AT766" s="81"/>
    </row>
    <row r="767" spans="2:46" s="48" customFormat="1" ht="6.75" customHeight="1"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80"/>
      <c r="AE767" s="80"/>
      <c r="AF767" s="80"/>
      <c r="AG767" s="80"/>
      <c r="AH767" s="80"/>
      <c r="AI767" s="80"/>
      <c r="AJ767" s="80"/>
      <c r="AK767" s="80"/>
      <c r="AL767" s="80"/>
      <c r="AM767" s="80"/>
      <c r="AN767" s="80"/>
      <c r="AO767" s="80"/>
      <c r="AP767" s="81"/>
      <c r="AR767" s="81"/>
      <c r="AT767" s="81"/>
    </row>
    <row r="768" spans="2:46" s="48" customFormat="1" ht="6.75" customHeight="1"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80"/>
      <c r="AE768" s="80"/>
      <c r="AF768" s="80"/>
      <c r="AG768" s="80"/>
      <c r="AH768" s="80"/>
      <c r="AI768" s="80"/>
      <c r="AJ768" s="80"/>
      <c r="AK768" s="80"/>
      <c r="AL768" s="80"/>
      <c r="AM768" s="80"/>
      <c r="AN768" s="80"/>
      <c r="AO768" s="80"/>
      <c r="AP768" s="81"/>
      <c r="AR768" s="81"/>
      <c r="AT768" s="81"/>
    </row>
    <row r="769" spans="2:46" s="48" customFormat="1" ht="6.75" customHeight="1"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80"/>
      <c r="AE769" s="80"/>
      <c r="AF769" s="80"/>
      <c r="AG769" s="80"/>
      <c r="AH769" s="80"/>
      <c r="AI769" s="80"/>
      <c r="AJ769" s="80"/>
      <c r="AK769" s="80"/>
      <c r="AL769" s="80"/>
      <c r="AM769" s="80"/>
      <c r="AN769" s="80"/>
      <c r="AO769" s="80"/>
      <c r="AP769" s="81"/>
      <c r="AR769" s="81"/>
      <c r="AT769" s="81"/>
    </row>
    <row r="770" spans="2:46" s="48" customFormat="1" ht="6.75" customHeight="1"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80"/>
      <c r="AE770" s="80"/>
      <c r="AF770" s="80"/>
      <c r="AG770" s="80"/>
      <c r="AH770" s="80"/>
      <c r="AI770" s="80"/>
      <c r="AJ770" s="80"/>
      <c r="AK770" s="80"/>
      <c r="AL770" s="80"/>
      <c r="AM770" s="80"/>
      <c r="AN770" s="80"/>
      <c r="AO770" s="80"/>
      <c r="AP770" s="81"/>
      <c r="AR770" s="81"/>
      <c r="AT770" s="81"/>
    </row>
    <row r="771" spans="2:46" s="48" customFormat="1" ht="6.75" customHeight="1"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80"/>
      <c r="AE771" s="80"/>
      <c r="AF771" s="80"/>
      <c r="AG771" s="80"/>
      <c r="AH771" s="80"/>
      <c r="AI771" s="80"/>
      <c r="AJ771" s="80"/>
      <c r="AK771" s="80"/>
      <c r="AL771" s="80"/>
      <c r="AM771" s="80"/>
      <c r="AN771" s="80"/>
      <c r="AO771" s="80"/>
      <c r="AP771" s="81"/>
      <c r="AR771" s="81"/>
      <c r="AT771" s="81"/>
    </row>
    <row r="772" spans="2:46" s="48" customFormat="1" ht="6.75" customHeight="1"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80"/>
      <c r="AE772" s="80"/>
      <c r="AF772" s="80"/>
      <c r="AG772" s="80"/>
      <c r="AH772" s="80"/>
      <c r="AI772" s="80"/>
      <c r="AJ772" s="80"/>
      <c r="AK772" s="80"/>
      <c r="AL772" s="80"/>
      <c r="AM772" s="80"/>
      <c r="AN772" s="80"/>
      <c r="AO772" s="80"/>
      <c r="AP772" s="81"/>
      <c r="AR772" s="81"/>
      <c r="AT772" s="81"/>
    </row>
    <row r="773" spans="2:46" s="48" customFormat="1" ht="6.75" customHeight="1"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80"/>
      <c r="AE773" s="80"/>
      <c r="AF773" s="80"/>
      <c r="AG773" s="80"/>
      <c r="AH773" s="80"/>
      <c r="AI773" s="80"/>
      <c r="AJ773" s="80"/>
      <c r="AK773" s="80"/>
      <c r="AL773" s="80"/>
      <c r="AM773" s="80"/>
      <c r="AN773" s="80"/>
      <c r="AO773" s="80"/>
      <c r="AP773" s="81"/>
      <c r="AR773" s="81"/>
      <c r="AT773" s="81"/>
    </row>
    <row r="774" spans="2:46" s="48" customFormat="1" ht="6.75" customHeight="1"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80"/>
      <c r="AE774" s="80"/>
      <c r="AF774" s="80"/>
      <c r="AG774" s="80"/>
      <c r="AH774" s="80"/>
      <c r="AI774" s="80"/>
      <c r="AJ774" s="80"/>
      <c r="AK774" s="80"/>
      <c r="AL774" s="80"/>
      <c r="AM774" s="80"/>
      <c r="AN774" s="80"/>
      <c r="AO774" s="80"/>
      <c r="AP774" s="81"/>
      <c r="AR774" s="81"/>
      <c r="AT774" s="81"/>
    </row>
    <row r="775" spans="2:46" s="48" customFormat="1" ht="6.75" customHeight="1"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80"/>
      <c r="AE775" s="80"/>
      <c r="AF775" s="80"/>
      <c r="AG775" s="80"/>
      <c r="AH775" s="80"/>
      <c r="AI775" s="80"/>
      <c r="AJ775" s="80"/>
      <c r="AK775" s="80"/>
      <c r="AL775" s="80"/>
      <c r="AM775" s="80"/>
      <c r="AN775" s="80"/>
      <c r="AO775" s="80"/>
      <c r="AP775" s="81"/>
      <c r="AR775" s="81"/>
      <c r="AT775" s="81"/>
    </row>
    <row r="776" spans="2:46" s="48" customFormat="1" ht="6.75" customHeight="1"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80"/>
      <c r="AE776" s="80"/>
      <c r="AF776" s="80"/>
      <c r="AG776" s="80"/>
      <c r="AH776" s="80"/>
      <c r="AI776" s="80"/>
      <c r="AJ776" s="80"/>
      <c r="AK776" s="80"/>
      <c r="AL776" s="80"/>
      <c r="AM776" s="80"/>
      <c r="AN776" s="80"/>
      <c r="AO776" s="80"/>
      <c r="AP776" s="81"/>
      <c r="AR776" s="81"/>
      <c r="AT776" s="81"/>
    </row>
    <row r="777" spans="2:46" s="48" customFormat="1" ht="6.75" customHeight="1"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80"/>
      <c r="AE777" s="80"/>
      <c r="AF777" s="80"/>
      <c r="AG777" s="80"/>
      <c r="AH777" s="80"/>
      <c r="AI777" s="80"/>
      <c r="AJ777" s="80"/>
      <c r="AK777" s="80"/>
      <c r="AL777" s="80"/>
      <c r="AM777" s="80"/>
      <c r="AN777" s="80"/>
      <c r="AO777" s="80"/>
      <c r="AP777" s="81"/>
      <c r="AR777" s="81"/>
      <c r="AT777" s="81"/>
    </row>
    <row r="778" spans="2:46" s="48" customFormat="1" ht="6.75" customHeight="1"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80"/>
      <c r="AE778" s="80"/>
      <c r="AF778" s="80"/>
      <c r="AG778" s="80"/>
      <c r="AH778" s="80"/>
      <c r="AI778" s="80"/>
      <c r="AJ778" s="80"/>
      <c r="AK778" s="80"/>
      <c r="AL778" s="80"/>
      <c r="AM778" s="80"/>
      <c r="AN778" s="80"/>
      <c r="AO778" s="80"/>
      <c r="AP778" s="81"/>
      <c r="AR778" s="81"/>
      <c r="AT778" s="81"/>
    </row>
    <row r="779" spans="2:46" s="48" customFormat="1" ht="6.75" customHeight="1"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80"/>
      <c r="AE779" s="80"/>
      <c r="AF779" s="80"/>
      <c r="AG779" s="80"/>
      <c r="AH779" s="80"/>
      <c r="AI779" s="80"/>
      <c r="AJ779" s="80"/>
      <c r="AK779" s="80"/>
      <c r="AL779" s="80"/>
      <c r="AM779" s="80"/>
      <c r="AN779" s="80"/>
      <c r="AO779" s="80"/>
      <c r="AP779" s="81"/>
      <c r="AR779" s="81"/>
      <c r="AT779" s="81"/>
    </row>
    <row r="780" spans="2:46" s="48" customFormat="1" ht="6.75" customHeight="1"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80"/>
      <c r="AE780" s="80"/>
      <c r="AF780" s="80"/>
      <c r="AG780" s="80"/>
      <c r="AH780" s="80"/>
      <c r="AI780" s="80"/>
      <c r="AJ780" s="80"/>
      <c r="AK780" s="80"/>
      <c r="AL780" s="80"/>
      <c r="AM780" s="80"/>
      <c r="AN780" s="80"/>
      <c r="AO780" s="80"/>
      <c r="AP780" s="81"/>
      <c r="AR780" s="81"/>
      <c r="AT780" s="81"/>
    </row>
    <row r="781" spans="2:46" s="48" customFormat="1" ht="6.75" customHeight="1"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80"/>
      <c r="AE781" s="80"/>
      <c r="AF781" s="80"/>
      <c r="AG781" s="80"/>
      <c r="AH781" s="80"/>
      <c r="AI781" s="80"/>
      <c r="AJ781" s="80"/>
      <c r="AK781" s="80"/>
      <c r="AL781" s="80"/>
      <c r="AM781" s="80"/>
      <c r="AN781" s="80"/>
      <c r="AO781" s="80"/>
      <c r="AP781" s="81"/>
      <c r="AR781" s="81"/>
      <c r="AT781" s="81"/>
    </row>
    <row r="782" spans="2:46" s="48" customFormat="1" ht="6.75" customHeight="1"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80"/>
      <c r="AE782" s="80"/>
      <c r="AF782" s="80"/>
      <c r="AG782" s="80"/>
      <c r="AH782" s="80"/>
      <c r="AI782" s="80"/>
      <c r="AJ782" s="80"/>
      <c r="AK782" s="80"/>
      <c r="AL782" s="80"/>
      <c r="AM782" s="80"/>
      <c r="AN782" s="80"/>
      <c r="AO782" s="80"/>
      <c r="AP782" s="81"/>
      <c r="AR782" s="81"/>
      <c r="AT782" s="81"/>
    </row>
    <row r="783" spans="2:46" s="48" customFormat="1" ht="6.75" customHeight="1"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80"/>
      <c r="AE783" s="80"/>
      <c r="AF783" s="80"/>
      <c r="AG783" s="80"/>
      <c r="AH783" s="80"/>
      <c r="AI783" s="80"/>
      <c r="AJ783" s="80"/>
      <c r="AK783" s="80"/>
      <c r="AL783" s="80"/>
      <c r="AM783" s="80"/>
      <c r="AN783" s="80"/>
      <c r="AO783" s="80"/>
      <c r="AP783" s="81"/>
      <c r="AR783" s="81"/>
      <c r="AT783" s="81"/>
    </row>
    <row r="784" spans="2:46" s="48" customFormat="1" ht="6.75" customHeight="1"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80"/>
      <c r="AE784" s="80"/>
      <c r="AF784" s="80"/>
      <c r="AG784" s="80"/>
      <c r="AH784" s="80"/>
      <c r="AI784" s="80"/>
      <c r="AJ784" s="80"/>
      <c r="AK784" s="80"/>
      <c r="AL784" s="80"/>
      <c r="AM784" s="80"/>
      <c r="AN784" s="80"/>
      <c r="AO784" s="80"/>
      <c r="AP784" s="81"/>
      <c r="AR784" s="81"/>
      <c r="AT784" s="81"/>
    </row>
    <row r="785" spans="2:46" s="48" customFormat="1" ht="6.75" customHeight="1"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80"/>
      <c r="AE785" s="80"/>
      <c r="AF785" s="80"/>
      <c r="AG785" s="80"/>
      <c r="AH785" s="80"/>
      <c r="AI785" s="80"/>
      <c r="AJ785" s="80"/>
      <c r="AK785" s="80"/>
      <c r="AL785" s="80"/>
      <c r="AM785" s="80"/>
      <c r="AN785" s="80"/>
      <c r="AO785" s="80"/>
      <c r="AP785" s="81"/>
      <c r="AR785" s="81"/>
      <c r="AT785" s="81"/>
    </row>
    <row r="786" spans="2:46" s="48" customFormat="1" ht="6.75" customHeight="1"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80"/>
      <c r="AE786" s="80"/>
      <c r="AF786" s="80"/>
      <c r="AG786" s="80"/>
      <c r="AH786" s="80"/>
      <c r="AI786" s="80"/>
      <c r="AJ786" s="80"/>
      <c r="AK786" s="80"/>
      <c r="AL786" s="80"/>
      <c r="AM786" s="80"/>
      <c r="AN786" s="80"/>
      <c r="AO786" s="80"/>
      <c r="AP786" s="81"/>
      <c r="AR786" s="81"/>
      <c r="AT786" s="81"/>
    </row>
    <row r="787" spans="2:46" s="48" customFormat="1" ht="6.75" customHeight="1"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80"/>
      <c r="AE787" s="80"/>
      <c r="AF787" s="80"/>
      <c r="AG787" s="80"/>
      <c r="AH787" s="80"/>
      <c r="AI787" s="80"/>
      <c r="AJ787" s="80"/>
      <c r="AK787" s="80"/>
      <c r="AL787" s="80"/>
      <c r="AM787" s="80"/>
      <c r="AN787" s="80"/>
      <c r="AO787" s="80"/>
      <c r="AP787" s="81"/>
      <c r="AR787" s="81"/>
      <c r="AT787" s="81"/>
    </row>
    <row r="788" spans="2:46" s="48" customFormat="1" ht="6.75" customHeight="1"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80"/>
      <c r="AE788" s="80"/>
      <c r="AF788" s="80"/>
      <c r="AG788" s="80"/>
      <c r="AH788" s="80"/>
      <c r="AI788" s="80"/>
      <c r="AJ788" s="80"/>
      <c r="AK788" s="80"/>
      <c r="AL788" s="80"/>
      <c r="AM788" s="80"/>
      <c r="AN788" s="80"/>
      <c r="AO788" s="80"/>
      <c r="AP788" s="81"/>
      <c r="AR788" s="81"/>
      <c r="AT788" s="81"/>
    </row>
    <row r="789" spans="2:46" s="48" customFormat="1" ht="6.75" customHeight="1"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80"/>
      <c r="AF789" s="80"/>
      <c r="AG789" s="80"/>
      <c r="AH789" s="80"/>
      <c r="AI789" s="80"/>
      <c r="AJ789" s="80"/>
      <c r="AK789" s="80"/>
      <c r="AL789" s="80"/>
      <c r="AM789" s="80"/>
      <c r="AN789" s="80"/>
      <c r="AO789" s="80"/>
      <c r="AP789" s="81"/>
      <c r="AR789" s="81"/>
      <c r="AT789" s="81"/>
    </row>
    <row r="790" spans="2:46" s="48" customFormat="1" ht="6.75" customHeight="1"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80"/>
      <c r="AF790" s="80"/>
      <c r="AG790" s="80"/>
      <c r="AH790" s="80"/>
      <c r="AI790" s="80"/>
      <c r="AJ790" s="80"/>
      <c r="AK790" s="80"/>
      <c r="AL790" s="80"/>
      <c r="AM790" s="80"/>
      <c r="AN790" s="80"/>
      <c r="AO790" s="80"/>
      <c r="AP790" s="81"/>
      <c r="AR790" s="81"/>
      <c r="AT790" s="81"/>
    </row>
    <row r="791" spans="2:46" s="48" customFormat="1" ht="6.75" customHeight="1"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80"/>
      <c r="AF791" s="80"/>
      <c r="AG791" s="80"/>
      <c r="AH791" s="80"/>
      <c r="AI791" s="80"/>
      <c r="AJ791" s="80"/>
      <c r="AK791" s="80"/>
      <c r="AL791" s="80"/>
      <c r="AM791" s="80"/>
      <c r="AN791" s="80"/>
      <c r="AO791" s="80"/>
      <c r="AP791" s="81"/>
      <c r="AR791" s="81"/>
      <c r="AT791" s="81"/>
    </row>
    <row r="792" spans="2:46" s="48" customFormat="1" ht="6.75" customHeight="1"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80"/>
      <c r="AF792" s="80"/>
      <c r="AG792" s="80"/>
      <c r="AH792" s="80"/>
      <c r="AI792" s="80"/>
      <c r="AJ792" s="80"/>
      <c r="AK792" s="80"/>
      <c r="AL792" s="80"/>
      <c r="AM792" s="80"/>
      <c r="AN792" s="80"/>
      <c r="AO792" s="80"/>
      <c r="AP792" s="81"/>
      <c r="AR792" s="81"/>
      <c r="AT792" s="81"/>
    </row>
    <row r="793" spans="2:46" s="48" customFormat="1" ht="6.75" customHeight="1"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80"/>
      <c r="AF793" s="80"/>
      <c r="AG793" s="80"/>
      <c r="AH793" s="80"/>
      <c r="AI793" s="80"/>
      <c r="AJ793" s="80"/>
      <c r="AK793" s="80"/>
      <c r="AL793" s="80"/>
      <c r="AM793" s="80"/>
      <c r="AN793" s="80"/>
      <c r="AO793" s="80"/>
      <c r="AP793" s="81"/>
      <c r="AR793" s="81"/>
      <c r="AT793" s="81"/>
    </row>
    <row r="794" spans="2:46" s="48" customFormat="1" ht="6.75" customHeight="1"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80"/>
      <c r="AF794" s="80"/>
      <c r="AG794" s="80"/>
      <c r="AH794" s="80"/>
      <c r="AI794" s="80"/>
      <c r="AJ794" s="80"/>
      <c r="AK794" s="80"/>
      <c r="AL794" s="80"/>
      <c r="AM794" s="80"/>
      <c r="AN794" s="80"/>
      <c r="AO794" s="80"/>
      <c r="AP794" s="81"/>
      <c r="AR794" s="81"/>
      <c r="AT794" s="81"/>
    </row>
    <row r="795" spans="2:46" s="48" customFormat="1" ht="6.75" customHeight="1"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80"/>
      <c r="AF795" s="80"/>
      <c r="AG795" s="80"/>
      <c r="AH795" s="80"/>
      <c r="AI795" s="80"/>
      <c r="AJ795" s="80"/>
      <c r="AK795" s="80"/>
      <c r="AL795" s="80"/>
      <c r="AM795" s="80"/>
      <c r="AN795" s="80"/>
      <c r="AO795" s="80"/>
      <c r="AP795" s="81"/>
      <c r="AR795" s="81"/>
      <c r="AT795" s="81"/>
    </row>
    <row r="796" spans="2:46" s="48" customFormat="1" ht="6.75" customHeight="1"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80"/>
      <c r="AF796" s="80"/>
      <c r="AG796" s="80"/>
      <c r="AH796" s="80"/>
      <c r="AI796" s="80"/>
      <c r="AJ796" s="80"/>
      <c r="AK796" s="80"/>
      <c r="AL796" s="80"/>
      <c r="AM796" s="80"/>
      <c r="AN796" s="80"/>
      <c r="AO796" s="80"/>
      <c r="AP796" s="81"/>
      <c r="AR796" s="81"/>
      <c r="AT796" s="81"/>
    </row>
    <row r="797" spans="2:46" s="48" customFormat="1" ht="6.75" customHeight="1"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80"/>
      <c r="AF797" s="80"/>
      <c r="AG797" s="80"/>
      <c r="AH797" s="80"/>
      <c r="AI797" s="80"/>
      <c r="AJ797" s="80"/>
      <c r="AK797" s="80"/>
      <c r="AL797" s="80"/>
      <c r="AM797" s="80"/>
      <c r="AN797" s="80"/>
      <c r="AO797" s="80"/>
      <c r="AP797" s="81"/>
      <c r="AR797" s="81"/>
      <c r="AT797" s="81"/>
    </row>
    <row r="798" spans="2:46" s="48" customFormat="1" ht="6.75" customHeight="1"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80"/>
      <c r="AF798" s="80"/>
      <c r="AG798" s="80"/>
      <c r="AH798" s="80"/>
      <c r="AI798" s="80"/>
      <c r="AJ798" s="80"/>
      <c r="AK798" s="80"/>
      <c r="AL798" s="80"/>
      <c r="AM798" s="80"/>
      <c r="AN798" s="80"/>
      <c r="AO798" s="80"/>
      <c r="AP798" s="81"/>
      <c r="AR798" s="81"/>
      <c r="AT798" s="81"/>
    </row>
    <row r="799" spans="2:46" s="48" customFormat="1" ht="6.75" customHeight="1"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80"/>
      <c r="AF799" s="80"/>
      <c r="AG799" s="80"/>
      <c r="AH799" s="80"/>
      <c r="AI799" s="80"/>
      <c r="AJ799" s="80"/>
      <c r="AK799" s="80"/>
      <c r="AL799" s="80"/>
      <c r="AM799" s="80"/>
      <c r="AN799" s="80"/>
      <c r="AO799" s="80"/>
      <c r="AP799" s="81"/>
      <c r="AR799" s="81"/>
      <c r="AT799" s="81"/>
    </row>
    <row r="800" spans="2:46" s="48" customFormat="1" ht="6.75" customHeight="1"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80"/>
      <c r="AF800" s="80"/>
      <c r="AG800" s="80"/>
      <c r="AH800" s="80"/>
      <c r="AI800" s="80"/>
      <c r="AJ800" s="80"/>
      <c r="AK800" s="80"/>
      <c r="AL800" s="80"/>
      <c r="AM800" s="80"/>
      <c r="AN800" s="80"/>
      <c r="AO800" s="80"/>
      <c r="AP800" s="81"/>
      <c r="AR800" s="81"/>
      <c r="AT800" s="81"/>
    </row>
    <row r="801" spans="2:46" s="48" customFormat="1" ht="6.75" customHeight="1"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80"/>
      <c r="AF801" s="80"/>
      <c r="AG801" s="80"/>
      <c r="AH801" s="80"/>
      <c r="AI801" s="80"/>
      <c r="AJ801" s="80"/>
      <c r="AK801" s="80"/>
      <c r="AL801" s="80"/>
      <c r="AM801" s="80"/>
      <c r="AN801" s="80"/>
      <c r="AO801" s="80"/>
      <c r="AP801" s="81"/>
      <c r="AR801" s="81"/>
      <c r="AT801" s="81"/>
    </row>
    <row r="802" spans="2:46" s="48" customFormat="1" ht="6.75" customHeight="1"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80"/>
      <c r="AF802" s="80"/>
      <c r="AG802" s="80"/>
      <c r="AH802" s="80"/>
      <c r="AI802" s="80"/>
      <c r="AJ802" s="80"/>
      <c r="AK802" s="80"/>
      <c r="AL802" s="80"/>
      <c r="AM802" s="80"/>
      <c r="AN802" s="80"/>
      <c r="AO802" s="80"/>
      <c r="AP802" s="81"/>
      <c r="AR802" s="81"/>
      <c r="AT802" s="81"/>
    </row>
    <row r="803" spans="2:46" s="48" customFormat="1" ht="6.75" customHeight="1"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80"/>
      <c r="AF803" s="80"/>
      <c r="AG803" s="80"/>
      <c r="AH803" s="80"/>
      <c r="AI803" s="80"/>
      <c r="AJ803" s="80"/>
      <c r="AK803" s="80"/>
      <c r="AL803" s="80"/>
      <c r="AM803" s="80"/>
      <c r="AN803" s="80"/>
      <c r="AO803" s="80"/>
      <c r="AP803" s="81"/>
      <c r="AR803" s="81"/>
      <c r="AT803" s="81"/>
    </row>
    <row r="804" spans="2:46" s="48" customFormat="1" ht="6.75" customHeight="1"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80"/>
      <c r="AF804" s="80"/>
      <c r="AG804" s="80"/>
      <c r="AH804" s="80"/>
      <c r="AI804" s="80"/>
      <c r="AJ804" s="80"/>
      <c r="AK804" s="80"/>
      <c r="AL804" s="80"/>
      <c r="AM804" s="80"/>
      <c r="AN804" s="80"/>
      <c r="AO804" s="80"/>
      <c r="AP804" s="81"/>
      <c r="AR804" s="81"/>
      <c r="AT804" s="81"/>
    </row>
    <row r="805" spans="2:46" s="48" customFormat="1" ht="6.75" customHeight="1"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80"/>
      <c r="AF805" s="80"/>
      <c r="AG805" s="80"/>
      <c r="AH805" s="80"/>
      <c r="AI805" s="80"/>
      <c r="AJ805" s="80"/>
      <c r="AK805" s="80"/>
      <c r="AL805" s="80"/>
      <c r="AM805" s="80"/>
      <c r="AN805" s="80"/>
      <c r="AO805" s="80"/>
      <c r="AP805" s="81"/>
      <c r="AR805" s="81"/>
      <c r="AT805" s="81"/>
    </row>
    <row r="806" spans="2:46" s="48" customFormat="1" ht="6.75" customHeight="1"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80"/>
      <c r="AF806" s="80"/>
      <c r="AG806" s="80"/>
      <c r="AH806" s="80"/>
      <c r="AI806" s="80"/>
      <c r="AJ806" s="80"/>
      <c r="AK806" s="80"/>
      <c r="AL806" s="80"/>
      <c r="AM806" s="80"/>
      <c r="AN806" s="80"/>
      <c r="AO806" s="80"/>
      <c r="AP806" s="81"/>
      <c r="AR806" s="81"/>
      <c r="AT806" s="81"/>
    </row>
    <row r="807" spans="2:46" s="48" customFormat="1" ht="6.75" customHeight="1"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80"/>
      <c r="AF807" s="80"/>
      <c r="AG807" s="80"/>
      <c r="AH807" s="80"/>
      <c r="AI807" s="80"/>
      <c r="AJ807" s="80"/>
      <c r="AK807" s="80"/>
      <c r="AL807" s="80"/>
      <c r="AM807" s="80"/>
      <c r="AN807" s="80"/>
      <c r="AO807" s="80"/>
      <c r="AP807" s="81"/>
      <c r="AR807" s="81"/>
      <c r="AT807" s="81"/>
    </row>
    <row r="808" spans="2:46" s="48" customFormat="1" ht="6.75" customHeight="1"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80"/>
      <c r="AF808" s="80"/>
      <c r="AG808" s="80"/>
      <c r="AH808" s="80"/>
      <c r="AI808" s="80"/>
      <c r="AJ808" s="80"/>
      <c r="AK808" s="80"/>
      <c r="AL808" s="80"/>
      <c r="AM808" s="80"/>
      <c r="AN808" s="80"/>
      <c r="AO808" s="80"/>
      <c r="AP808" s="81"/>
      <c r="AR808" s="81"/>
      <c r="AT808" s="81"/>
    </row>
    <row r="809" spans="2:46" s="48" customFormat="1" ht="6.75" customHeight="1"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80"/>
      <c r="AF809" s="80"/>
      <c r="AG809" s="80"/>
      <c r="AH809" s="80"/>
      <c r="AI809" s="80"/>
      <c r="AJ809" s="80"/>
      <c r="AK809" s="80"/>
      <c r="AL809" s="80"/>
      <c r="AM809" s="80"/>
      <c r="AN809" s="80"/>
      <c r="AO809" s="80"/>
      <c r="AP809" s="81"/>
      <c r="AR809" s="81"/>
      <c r="AT809" s="81"/>
    </row>
    <row r="810" spans="2:46" s="48" customFormat="1" ht="6.75" customHeight="1"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80"/>
      <c r="AF810" s="80"/>
      <c r="AG810" s="80"/>
      <c r="AH810" s="80"/>
      <c r="AI810" s="80"/>
      <c r="AJ810" s="80"/>
      <c r="AK810" s="80"/>
      <c r="AL810" s="80"/>
      <c r="AM810" s="80"/>
      <c r="AN810" s="80"/>
      <c r="AO810" s="80"/>
      <c r="AP810" s="81"/>
      <c r="AR810" s="81"/>
      <c r="AT810" s="81"/>
    </row>
    <row r="811" spans="2:46" s="48" customFormat="1" ht="6.75" customHeight="1"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80"/>
      <c r="AF811" s="80"/>
      <c r="AG811" s="80"/>
      <c r="AH811" s="80"/>
      <c r="AI811" s="80"/>
      <c r="AJ811" s="80"/>
      <c r="AK811" s="80"/>
      <c r="AL811" s="80"/>
      <c r="AM811" s="80"/>
      <c r="AN811" s="80"/>
      <c r="AO811" s="80"/>
      <c r="AP811" s="81"/>
      <c r="AR811" s="81"/>
      <c r="AT811" s="81"/>
    </row>
    <row r="812" spans="2:46" s="48" customFormat="1" ht="6.75" customHeight="1"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80"/>
      <c r="AF812" s="80"/>
      <c r="AG812" s="80"/>
      <c r="AH812" s="80"/>
      <c r="AI812" s="80"/>
      <c r="AJ812" s="80"/>
      <c r="AK812" s="80"/>
      <c r="AL812" s="80"/>
      <c r="AM812" s="80"/>
      <c r="AN812" s="80"/>
      <c r="AO812" s="80"/>
      <c r="AP812" s="81"/>
      <c r="AR812" s="81"/>
      <c r="AT812" s="81"/>
    </row>
    <row r="813" spans="2:46" s="48" customFormat="1" ht="6.75" customHeight="1"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80"/>
      <c r="AF813" s="80"/>
      <c r="AG813" s="80"/>
      <c r="AH813" s="80"/>
      <c r="AI813" s="80"/>
      <c r="AJ813" s="80"/>
      <c r="AK813" s="80"/>
      <c r="AL813" s="80"/>
      <c r="AM813" s="80"/>
      <c r="AN813" s="80"/>
      <c r="AO813" s="80"/>
      <c r="AP813" s="81"/>
      <c r="AR813" s="81"/>
      <c r="AT813" s="81"/>
    </row>
    <row r="814" spans="2:46" s="48" customFormat="1" ht="6.75" customHeight="1"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80"/>
      <c r="AF814" s="80"/>
      <c r="AG814" s="80"/>
      <c r="AH814" s="80"/>
      <c r="AI814" s="80"/>
      <c r="AJ814" s="80"/>
      <c r="AK814" s="80"/>
      <c r="AL814" s="80"/>
      <c r="AM814" s="80"/>
      <c r="AN814" s="80"/>
      <c r="AO814" s="80"/>
      <c r="AP814" s="81"/>
      <c r="AR814" s="81"/>
      <c r="AT814" s="81"/>
    </row>
    <row r="815" spans="2:46" s="48" customFormat="1" ht="6.75" customHeight="1"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80"/>
      <c r="AF815" s="80"/>
      <c r="AG815" s="80"/>
      <c r="AH815" s="80"/>
      <c r="AI815" s="80"/>
      <c r="AJ815" s="80"/>
      <c r="AK815" s="80"/>
      <c r="AL815" s="80"/>
      <c r="AM815" s="80"/>
      <c r="AN815" s="80"/>
      <c r="AO815" s="80"/>
      <c r="AP815" s="81"/>
      <c r="AR815" s="81"/>
      <c r="AT815" s="81"/>
    </row>
    <row r="816" spans="2:46" s="48" customFormat="1" ht="6.75" customHeight="1"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80"/>
      <c r="AF816" s="80"/>
      <c r="AG816" s="80"/>
      <c r="AH816" s="80"/>
      <c r="AI816" s="80"/>
      <c r="AJ816" s="80"/>
      <c r="AK816" s="80"/>
      <c r="AL816" s="80"/>
      <c r="AM816" s="80"/>
      <c r="AN816" s="80"/>
      <c r="AO816" s="80"/>
      <c r="AP816" s="81"/>
      <c r="AR816" s="81"/>
      <c r="AT816" s="81"/>
    </row>
    <row r="817" spans="2:46" s="48" customFormat="1" ht="6.75" customHeight="1"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80"/>
      <c r="AF817" s="80"/>
      <c r="AG817" s="80"/>
      <c r="AH817" s="80"/>
      <c r="AI817" s="80"/>
      <c r="AJ817" s="80"/>
      <c r="AK817" s="80"/>
      <c r="AL817" s="80"/>
      <c r="AM817" s="80"/>
      <c r="AN817" s="80"/>
      <c r="AO817" s="80"/>
      <c r="AP817" s="81"/>
      <c r="AR817" s="81"/>
      <c r="AT817" s="81"/>
    </row>
    <row r="818" spans="2:46" s="48" customFormat="1" ht="6.75" customHeight="1"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80"/>
      <c r="AF818" s="80"/>
      <c r="AG818" s="80"/>
      <c r="AH818" s="80"/>
      <c r="AI818" s="80"/>
      <c r="AJ818" s="80"/>
      <c r="AK818" s="80"/>
      <c r="AL818" s="80"/>
      <c r="AM818" s="80"/>
      <c r="AN818" s="80"/>
      <c r="AO818" s="80"/>
      <c r="AP818" s="81"/>
      <c r="AR818" s="81"/>
      <c r="AT818" s="81"/>
    </row>
    <row r="819" spans="2:46" s="48" customFormat="1" ht="6.75" customHeight="1"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80"/>
      <c r="AF819" s="80"/>
      <c r="AG819" s="80"/>
      <c r="AH819" s="80"/>
      <c r="AI819" s="80"/>
      <c r="AJ819" s="80"/>
      <c r="AK819" s="80"/>
      <c r="AL819" s="80"/>
      <c r="AM819" s="80"/>
      <c r="AN819" s="80"/>
      <c r="AO819" s="80"/>
      <c r="AP819" s="81"/>
      <c r="AR819" s="81"/>
      <c r="AT819" s="81"/>
    </row>
    <row r="820" spans="2:46" s="48" customFormat="1" ht="6.75" customHeight="1"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80"/>
      <c r="AF820" s="80"/>
      <c r="AG820" s="80"/>
      <c r="AH820" s="80"/>
      <c r="AI820" s="80"/>
      <c r="AJ820" s="80"/>
      <c r="AK820" s="80"/>
      <c r="AL820" s="80"/>
      <c r="AM820" s="80"/>
      <c r="AN820" s="80"/>
      <c r="AO820" s="80"/>
      <c r="AP820" s="81"/>
      <c r="AR820" s="81"/>
      <c r="AT820" s="81"/>
    </row>
    <row r="821" spans="2:46" s="48" customFormat="1" ht="6.75" customHeight="1"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80"/>
      <c r="AF821" s="80"/>
      <c r="AG821" s="80"/>
      <c r="AH821" s="80"/>
      <c r="AI821" s="80"/>
      <c r="AJ821" s="80"/>
      <c r="AK821" s="80"/>
      <c r="AL821" s="80"/>
      <c r="AM821" s="80"/>
      <c r="AN821" s="80"/>
      <c r="AO821" s="80"/>
      <c r="AP821" s="81"/>
      <c r="AR821" s="81"/>
      <c r="AT821" s="81"/>
    </row>
    <row r="822" spans="2:46" s="48" customFormat="1" ht="6.75" customHeight="1"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80"/>
      <c r="AF822" s="80"/>
      <c r="AG822" s="80"/>
      <c r="AH822" s="80"/>
      <c r="AI822" s="80"/>
      <c r="AJ822" s="80"/>
      <c r="AK822" s="80"/>
      <c r="AL822" s="80"/>
      <c r="AM822" s="80"/>
      <c r="AN822" s="80"/>
      <c r="AO822" s="80"/>
      <c r="AP822" s="81"/>
      <c r="AR822" s="81"/>
      <c r="AT822" s="81"/>
    </row>
    <row r="823" spans="2:46" s="48" customFormat="1" ht="6.75" customHeight="1"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80"/>
      <c r="AF823" s="80"/>
      <c r="AG823" s="80"/>
      <c r="AH823" s="80"/>
      <c r="AI823" s="80"/>
      <c r="AJ823" s="80"/>
      <c r="AK823" s="80"/>
      <c r="AL823" s="80"/>
      <c r="AM823" s="80"/>
      <c r="AN823" s="80"/>
      <c r="AO823" s="80"/>
      <c r="AP823" s="81"/>
      <c r="AR823" s="81"/>
      <c r="AT823" s="81"/>
    </row>
    <row r="824" spans="2:46" s="48" customFormat="1" ht="6.75" customHeight="1"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80"/>
      <c r="AF824" s="80"/>
      <c r="AG824" s="80"/>
      <c r="AH824" s="80"/>
      <c r="AI824" s="80"/>
      <c r="AJ824" s="80"/>
      <c r="AK824" s="80"/>
      <c r="AL824" s="80"/>
      <c r="AM824" s="80"/>
      <c r="AN824" s="80"/>
      <c r="AO824" s="80"/>
      <c r="AP824" s="81"/>
      <c r="AR824" s="81"/>
      <c r="AT824" s="81"/>
    </row>
    <row r="825" spans="2:46" s="48" customFormat="1" ht="6.75" customHeight="1"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80"/>
      <c r="AF825" s="80"/>
      <c r="AG825" s="80"/>
      <c r="AH825" s="80"/>
      <c r="AI825" s="80"/>
      <c r="AJ825" s="80"/>
      <c r="AK825" s="80"/>
      <c r="AL825" s="80"/>
      <c r="AM825" s="80"/>
      <c r="AN825" s="80"/>
      <c r="AO825" s="80"/>
      <c r="AP825" s="81"/>
      <c r="AR825" s="81"/>
      <c r="AT825" s="81"/>
    </row>
    <row r="826" spans="2:46" s="48" customFormat="1" ht="6.75" customHeight="1"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80"/>
      <c r="AF826" s="80"/>
      <c r="AG826" s="80"/>
      <c r="AH826" s="80"/>
      <c r="AI826" s="80"/>
      <c r="AJ826" s="80"/>
      <c r="AK826" s="80"/>
      <c r="AL826" s="80"/>
      <c r="AM826" s="80"/>
      <c r="AN826" s="80"/>
      <c r="AO826" s="80"/>
      <c r="AP826" s="81"/>
      <c r="AR826" s="81"/>
      <c r="AT826" s="81"/>
    </row>
    <row r="827" spans="2:46" s="48" customFormat="1" ht="6.75" customHeight="1"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80"/>
      <c r="AF827" s="80"/>
      <c r="AG827" s="80"/>
      <c r="AH827" s="80"/>
      <c r="AI827" s="80"/>
      <c r="AJ827" s="80"/>
      <c r="AK827" s="80"/>
      <c r="AL827" s="80"/>
      <c r="AM827" s="80"/>
      <c r="AN827" s="80"/>
      <c r="AO827" s="80"/>
      <c r="AP827" s="81"/>
      <c r="AR827" s="81"/>
      <c r="AT827" s="81"/>
    </row>
    <row r="828" spans="2:46" s="48" customFormat="1" ht="6.75" customHeight="1"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80"/>
      <c r="AF828" s="80"/>
      <c r="AG828" s="80"/>
      <c r="AH828" s="80"/>
      <c r="AI828" s="80"/>
      <c r="AJ828" s="80"/>
      <c r="AK828" s="80"/>
      <c r="AL828" s="80"/>
      <c r="AM828" s="80"/>
      <c r="AN828" s="80"/>
      <c r="AO828" s="80"/>
      <c r="AP828" s="81"/>
      <c r="AR828" s="81"/>
      <c r="AT828" s="81"/>
    </row>
    <row r="829" spans="2:46" s="48" customFormat="1" ht="6.75" customHeight="1"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80"/>
      <c r="AF829" s="80"/>
      <c r="AG829" s="80"/>
      <c r="AH829" s="80"/>
      <c r="AI829" s="80"/>
      <c r="AJ829" s="80"/>
      <c r="AK829" s="80"/>
      <c r="AL829" s="80"/>
      <c r="AM829" s="80"/>
      <c r="AN829" s="80"/>
      <c r="AO829" s="80"/>
      <c r="AP829" s="81"/>
      <c r="AR829" s="81"/>
      <c r="AT829" s="81"/>
    </row>
    <row r="830" spans="2:46" s="48" customFormat="1" ht="6.75" customHeight="1"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80"/>
      <c r="AF830" s="80"/>
      <c r="AG830" s="80"/>
      <c r="AH830" s="80"/>
      <c r="AI830" s="80"/>
      <c r="AJ830" s="80"/>
      <c r="AK830" s="80"/>
      <c r="AL830" s="80"/>
      <c r="AM830" s="80"/>
      <c r="AN830" s="80"/>
      <c r="AO830" s="80"/>
      <c r="AP830" s="81"/>
      <c r="AR830" s="81"/>
      <c r="AT830" s="81"/>
    </row>
    <row r="831" spans="2:46" s="48" customFormat="1" ht="6.75" customHeight="1"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80"/>
      <c r="AF831" s="80"/>
      <c r="AG831" s="80"/>
      <c r="AH831" s="80"/>
      <c r="AI831" s="80"/>
      <c r="AJ831" s="80"/>
      <c r="AK831" s="80"/>
      <c r="AL831" s="80"/>
      <c r="AM831" s="80"/>
      <c r="AN831" s="80"/>
      <c r="AO831" s="80"/>
      <c r="AP831" s="81"/>
      <c r="AR831" s="81"/>
      <c r="AT831" s="81"/>
    </row>
    <row r="832" spans="2:46" s="48" customFormat="1" ht="6.75" customHeight="1"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80"/>
      <c r="AF832" s="80"/>
      <c r="AG832" s="80"/>
      <c r="AH832" s="80"/>
      <c r="AI832" s="80"/>
      <c r="AJ832" s="80"/>
      <c r="AK832" s="80"/>
      <c r="AL832" s="80"/>
      <c r="AM832" s="80"/>
      <c r="AN832" s="80"/>
      <c r="AO832" s="80"/>
      <c r="AP832" s="81"/>
      <c r="AR832" s="81"/>
      <c r="AT832" s="81"/>
    </row>
    <row r="833" spans="2:46" s="48" customFormat="1" ht="6.75" customHeight="1"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80"/>
      <c r="AF833" s="80"/>
      <c r="AG833" s="80"/>
      <c r="AH833" s="80"/>
      <c r="AI833" s="80"/>
      <c r="AJ833" s="80"/>
      <c r="AK833" s="80"/>
      <c r="AL833" s="80"/>
      <c r="AM833" s="80"/>
      <c r="AN833" s="80"/>
      <c r="AO833" s="80"/>
      <c r="AP833" s="81"/>
      <c r="AR833" s="81"/>
      <c r="AT833" s="81"/>
    </row>
    <row r="834" spans="2:46" s="48" customFormat="1" ht="6.75" customHeight="1"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80"/>
      <c r="AF834" s="80"/>
      <c r="AG834" s="80"/>
      <c r="AH834" s="80"/>
      <c r="AI834" s="80"/>
      <c r="AJ834" s="80"/>
      <c r="AK834" s="80"/>
      <c r="AL834" s="80"/>
      <c r="AM834" s="80"/>
      <c r="AN834" s="80"/>
      <c r="AO834" s="80"/>
      <c r="AP834" s="81"/>
      <c r="AR834" s="81"/>
      <c r="AT834" s="81"/>
    </row>
    <row r="835" spans="2:46" s="48" customFormat="1" ht="6.75" customHeight="1"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80"/>
      <c r="AF835" s="80"/>
      <c r="AG835" s="80"/>
      <c r="AH835" s="80"/>
      <c r="AI835" s="80"/>
      <c r="AJ835" s="80"/>
      <c r="AK835" s="80"/>
      <c r="AL835" s="80"/>
      <c r="AM835" s="80"/>
      <c r="AN835" s="80"/>
      <c r="AO835" s="80"/>
      <c r="AP835" s="81"/>
      <c r="AR835" s="81"/>
      <c r="AT835" s="81"/>
    </row>
    <row r="836" spans="2:46" s="48" customFormat="1" ht="6.75" customHeight="1"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80"/>
      <c r="AF836" s="80"/>
      <c r="AG836" s="80"/>
      <c r="AH836" s="80"/>
      <c r="AI836" s="80"/>
      <c r="AJ836" s="80"/>
      <c r="AK836" s="80"/>
      <c r="AL836" s="80"/>
      <c r="AM836" s="80"/>
      <c r="AN836" s="80"/>
      <c r="AO836" s="80"/>
      <c r="AP836" s="81"/>
      <c r="AR836" s="81"/>
      <c r="AT836" s="81"/>
    </row>
    <row r="837" spans="2:46" s="48" customFormat="1" ht="6.75" customHeight="1"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80"/>
      <c r="AF837" s="80"/>
      <c r="AG837" s="80"/>
      <c r="AH837" s="80"/>
      <c r="AI837" s="80"/>
      <c r="AJ837" s="80"/>
      <c r="AK837" s="80"/>
      <c r="AL837" s="80"/>
      <c r="AM837" s="80"/>
      <c r="AN837" s="80"/>
      <c r="AO837" s="80"/>
      <c r="AP837" s="81"/>
      <c r="AR837" s="81"/>
      <c r="AT837" s="81"/>
    </row>
    <row r="838" spans="2:46" s="48" customFormat="1" ht="6.75" customHeight="1"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80"/>
      <c r="AF838" s="80"/>
      <c r="AG838" s="80"/>
      <c r="AH838" s="80"/>
      <c r="AI838" s="80"/>
      <c r="AJ838" s="80"/>
      <c r="AK838" s="80"/>
      <c r="AL838" s="80"/>
      <c r="AM838" s="80"/>
      <c r="AN838" s="80"/>
      <c r="AO838" s="80"/>
      <c r="AP838" s="81"/>
      <c r="AR838" s="81"/>
      <c r="AT838" s="81"/>
    </row>
    <row r="839" spans="2:46" s="48" customFormat="1" ht="6.75" customHeight="1"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80"/>
      <c r="AF839" s="80"/>
      <c r="AG839" s="80"/>
      <c r="AH839" s="80"/>
      <c r="AI839" s="80"/>
      <c r="AJ839" s="80"/>
      <c r="AK839" s="80"/>
      <c r="AL839" s="80"/>
      <c r="AM839" s="80"/>
      <c r="AN839" s="80"/>
      <c r="AO839" s="80"/>
      <c r="AP839" s="81"/>
      <c r="AR839" s="81"/>
      <c r="AT839" s="81"/>
    </row>
    <row r="840" spans="2:46" s="48" customFormat="1" ht="6.75" customHeight="1"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80"/>
      <c r="AF840" s="80"/>
      <c r="AG840" s="80"/>
      <c r="AH840" s="80"/>
      <c r="AI840" s="80"/>
      <c r="AJ840" s="80"/>
      <c r="AK840" s="80"/>
      <c r="AL840" s="80"/>
      <c r="AM840" s="80"/>
      <c r="AN840" s="80"/>
      <c r="AO840" s="80"/>
      <c r="AP840" s="81"/>
      <c r="AR840" s="81"/>
      <c r="AT840" s="81"/>
    </row>
    <row r="841" spans="2:46" s="48" customFormat="1" ht="6.75" customHeight="1"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80"/>
      <c r="AF841" s="80"/>
      <c r="AG841" s="80"/>
      <c r="AH841" s="80"/>
      <c r="AI841" s="80"/>
      <c r="AJ841" s="80"/>
      <c r="AK841" s="80"/>
      <c r="AL841" s="80"/>
      <c r="AM841" s="80"/>
      <c r="AN841" s="80"/>
      <c r="AO841" s="80"/>
      <c r="AP841" s="81"/>
      <c r="AR841" s="81"/>
      <c r="AT841" s="81"/>
    </row>
    <row r="842" spans="2:46" s="48" customFormat="1" ht="6.75" customHeight="1"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80"/>
      <c r="AF842" s="80"/>
      <c r="AG842" s="80"/>
      <c r="AH842" s="80"/>
      <c r="AI842" s="80"/>
      <c r="AJ842" s="80"/>
      <c r="AK842" s="80"/>
      <c r="AL842" s="80"/>
      <c r="AM842" s="80"/>
      <c r="AN842" s="80"/>
      <c r="AO842" s="80"/>
      <c r="AP842" s="81"/>
      <c r="AR842" s="81"/>
      <c r="AT842" s="81"/>
    </row>
    <row r="843" spans="2:46" s="48" customFormat="1" ht="6.75" customHeight="1"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80"/>
      <c r="AF843" s="80"/>
      <c r="AG843" s="80"/>
      <c r="AH843" s="80"/>
      <c r="AI843" s="80"/>
      <c r="AJ843" s="80"/>
      <c r="AK843" s="80"/>
      <c r="AL843" s="80"/>
      <c r="AM843" s="80"/>
      <c r="AN843" s="80"/>
      <c r="AO843" s="80"/>
      <c r="AP843" s="81"/>
      <c r="AR843" s="81"/>
      <c r="AT843" s="81"/>
    </row>
    <row r="844" spans="2:46" s="48" customFormat="1" ht="6.75" customHeight="1"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80"/>
      <c r="AF844" s="80"/>
      <c r="AG844" s="80"/>
      <c r="AH844" s="80"/>
      <c r="AI844" s="80"/>
      <c r="AJ844" s="80"/>
      <c r="AK844" s="80"/>
      <c r="AL844" s="80"/>
      <c r="AM844" s="80"/>
      <c r="AN844" s="80"/>
      <c r="AO844" s="80"/>
      <c r="AP844" s="81"/>
      <c r="AR844" s="81"/>
      <c r="AT844" s="81"/>
    </row>
    <row r="845" spans="2:46" s="48" customFormat="1" ht="6.75" customHeight="1"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80"/>
      <c r="AF845" s="80"/>
      <c r="AG845" s="80"/>
      <c r="AH845" s="80"/>
      <c r="AI845" s="80"/>
      <c r="AJ845" s="80"/>
      <c r="AK845" s="80"/>
      <c r="AL845" s="80"/>
      <c r="AM845" s="80"/>
      <c r="AN845" s="80"/>
      <c r="AO845" s="80"/>
      <c r="AP845" s="81"/>
      <c r="AR845" s="81"/>
      <c r="AT845" s="81"/>
    </row>
    <row r="846" spans="2:46" s="48" customFormat="1" ht="6.75" customHeight="1"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80"/>
      <c r="AF846" s="80"/>
      <c r="AG846" s="80"/>
      <c r="AH846" s="80"/>
      <c r="AI846" s="80"/>
      <c r="AJ846" s="80"/>
      <c r="AK846" s="80"/>
      <c r="AL846" s="80"/>
      <c r="AM846" s="80"/>
      <c r="AN846" s="80"/>
      <c r="AO846" s="80"/>
      <c r="AP846" s="81"/>
      <c r="AR846" s="81"/>
      <c r="AT846" s="81"/>
    </row>
    <row r="847" spans="2:46" s="48" customFormat="1" ht="6.75" customHeight="1"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80"/>
      <c r="AF847" s="80"/>
      <c r="AG847" s="80"/>
      <c r="AH847" s="80"/>
      <c r="AI847" s="80"/>
      <c r="AJ847" s="80"/>
      <c r="AK847" s="80"/>
      <c r="AL847" s="80"/>
      <c r="AM847" s="80"/>
      <c r="AN847" s="80"/>
      <c r="AO847" s="80"/>
      <c r="AP847" s="81"/>
      <c r="AR847" s="81"/>
      <c r="AT847" s="81"/>
    </row>
    <row r="848" spans="2:46" s="48" customFormat="1" ht="6.75" customHeight="1"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80"/>
      <c r="AF848" s="80"/>
      <c r="AG848" s="80"/>
      <c r="AH848" s="80"/>
      <c r="AI848" s="80"/>
      <c r="AJ848" s="80"/>
      <c r="AK848" s="80"/>
      <c r="AL848" s="80"/>
      <c r="AM848" s="80"/>
      <c r="AN848" s="80"/>
      <c r="AO848" s="80"/>
      <c r="AP848" s="81"/>
      <c r="AR848" s="81"/>
      <c r="AT848" s="81"/>
    </row>
    <row r="849" spans="2:46" s="48" customFormat="1" ht="6.75" customHeight="1"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80"/>
      <c r="AF849" s="80"/>
      <c r="AG849" s="80"/>
      <c r="AH849" s="80"/>
      <c r="AI849" s="80"/>
      <c r="AJ849" s="80"/>
      <c r="AK849" s="80"/>
      <c r="AL849" s="80"/>
      <c r="AM849" s="80"/>
      <c r="AN849" s="80"/>
      <c r="AO849" s="80"/>
      <c r="AP849" s="81"/>
      <c r="AR849" s="81"/>
      <c r="AT849" s="81"/>
    </row>
    <row r="850" spans="2:46" s="48" customFormat="1" ht="6.75" customHeight="1"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80"/>
      <c r="AF850" s="80"/>
      <c r="AG850" s="80"/>
      <c r="AH850" s="80"/>
      <c r="AI850" s="80"/>
      <c r="AJ850" s="80"/>
      <c r="AK850" s="80"/>
      <c r="AL850" s="80"/>
      <c r="AM850" s="80"/>
      <c r="AN850" s="80"/>
      <c r="AO850" s="80"/>
      <c r="AP850" s="81"/>
      <c r="AR850" s="81"/>
      <c r="AT850" s="81"/>
    </row>
    <row r="851" spans="2:46" s="48" customFormat="1" ht="6.75" customHeight="1"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80"/>
      <c r="AF851" s="80"/>
      <c r="AG851" s="80"/>
      <c r="AH851" s="80"/>
      <c r="AI851" s="80"/>
      <c r="AJ851" s="80"/>
      <c r="AK851" s="80"/>
      <c r="AL851" s="80"/>
      <c r="AM851" s="80"/>
      <c r="AN851" s="80"/>
      <c r="AO851" s="80"/>
      <c r="AP851" s="81"/>
      <c r="AR851" s="81"/>
      <c r="AT851" s="81"/>
    </row>
    <row r="852" spans="2:46" s="48" customFormat="1" ht="6.75" customHeight="1"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80"/>
      <c r="AF852" s="80"/>
      <c r="AG852" s="80"/>
      <c r="AH852" s="80"/>
      <c r="AI852" s="80"/>
      <c r="AJ852" s="80"/>
      <c r="AK852" s="80"/>
      <c r="AL852" s="80"/>
      <c r="AM852" s="80"/>
      <c r="AN852" s="80"/>
      <c r="AO852" s="80"/>
      <c r="AP852" s="81"/>
      <c r="AR852" s="81"/>
      <c r="AT852" s="81"/>
    </row>
    <row r="853" spans="2:46" s="48" customFormat="1" ht="6.75" customHeight="1"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80"/>
      <c r="AF853" s="80"/>
      <c r="AG853" s="80"/>
      <c r="AH853" s="80"/>
      <c r="AI853" s="80"/>
      <c r="AJ853" s="80"/>
      <c r="AK853" s="80"/>
      <c r="AL853" s="80"/>
      <c r="AM853" s="80"/>
      <c r="AN853" s="80"/>
      <c r="AO853" s="80"/>
      <c r="AP853" s="81"/>
      <c r="AR853" s="81"/>
      <c r="AT853" s="81"/>
    </row>
    <row r="854" spans="2:46" s="48" customFormat="1" ht="6.75" customHeight="1"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80"/>
      <c r="AF854" s="80"/>
      <c r="AG854" s="80"/>
      <c r="AH854" s="80"/>
      <c r="AI854" s="80"/>
      <c r="AJ854" s="80"/>
      <c r="AK854" s="80"/>
      <c r="AL854" s="80"/>
      <c r="AM854" s="80"/>
      <c r="AN854" s="80"/>
      <c r="AO854" s="80"/>
      <c r="AP854" s="81"/>
      <c r="AR854" s="81"/>
      <c r="AT854" s="81"/>
    </row>
    <row r="855" spans="2:46" s="48" customFormat="1" ht="6.75" customHeight="1"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80"/>
      <c r="AF855" s="80"/>
      <c r="AG855" s="80"/>
      <c r="AH855" s="80"/>
      <c r="AI855" s="80"/>
      <c r="AJ855" s="80"/>
      <c r="AK855" s="80"/>
      <c r="AL855" s="80"/>
      <c r="AM855" s="80"/>
      <c r="AN855" s="80"/>
      <c r="AO855" s="80"/>
      <c r="AP855" s="81"/>
      <c r="AR855" s="81"/>
      <c r="AT855" s="81"/>
    </row>
    <row r="856" spans="2:46" s="48" customFormat="1" ht="6.75" customHeight="1"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80"/>
      <c r="AF856" s="80"/>
      <c r="AG856" s="80"/>
      <c r="AH856" s="80"/>
      <c r="AI856" s="80"/>
      <c r="AJ856" s="80"/>
      <c r="AK856" s="80"/>
      <c r="AL856" s="80"/>
      <c r="AM856" s="80"/>
      <c r="AN856" s="80"/>
      <c r="AO856" s="80"/>
      <c r="AP856" s="81"/>
      <c r="AR856" s="81"/>
      <c r="AT856" s="81"/>
    </row>
    <row r="857" spans="2:46" s="48" customFormat="1" ht="6.75" customHeight="1"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80"/>
      <c r="AF857" s="80"/>
      <c r="AG857" s="80"/>
      <c r="AH857" s="80"/>
      <c r="AI857" s="80"/>
      <c r="AJ857" s="80"/>
      <c r="AK857" s="80"/>
      <c r="AL857" s="80"/>
      <c r="AM857" s="80"/>
      <c r="AN857" s="80"/>
      <c r="AO857" s="80"/>
      <c r="AP857" s="81"/>
      <c r="AR857" s="81"/>
      <c r="AT857" s="81"/>
    </row>
    <row r="858" spans="2:46" s="48" customFormat="1" ht="6.75" customHeight="1"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80"/>
      <c r="AF858" s="80"/>
      <c r="AG858" s="80"/>
      <c r="AH858" s="80"/>
      <c r="AI858" s="80"/>
      <c r="AJ858" s="80"/>
      <c r="AK858" s="80"/>
      <c r="AL858" s="80"/>
      <c r="AM858" s="80"/>
      <c r="AN858" s="80"/>
      <c r="AO858" s="80"/>
      <c r="AP858" s="81"/>
      <c r="AR858" s="81"/>
      <c r="AT858" s="81"/>
    </row>
    <row r="859" spans="2:46" s="48" customFormat="1" ht="6.75" customHeight="1"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80"/>
      <c r="AF859" s="80"/>
      <c r="AG859" s="80"/>
      <c r="AH859" s="80"/>
      <c r="AI859" s="80"/>
      <c r="AJ859" s="80"/>
      <c r="AK859" s="80"/>
      <c r="AL859" s="80"/>
      <c r="AM859" s="80"/>
      <c r="AN859" s="80"/>
      <c r="AO859" s="80"/>
      <c r="AP859" s="81"/>
      <c r="AR859" s="81"/>
      <c r="AT859" s="81"/>
    </row>
    <row r="860" spans="2:46" s="48" customFormat="1" ht="6.75" customHeight="1"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80"/>
      <c r="AF860" s="80"/>
      <c r="AG860" s="80"/>
      <c r="AH860" s="80"/>
      <c r="AI860" s="80"/>
      <c r="AJ860" s="80"/>
      <c r="AK860" s="80"/>
      <c r="AL860" s="80"/>
      <c r="AM860" s="80"/>
      <c r="AN860" s="80"/>
      <c r="AO860" s="80"/>
      <c r="AP860" s="81"/>
      <c r="AR860" s="81"/>
      <c r="AT860" s="81"/>
    </row>
    <row r="861" spans="2:46" s="48" customFormat="1" ht="6.75" customHeight="1"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80"/>
      <c r="AF861" s="80"/>
      <c r="AG861" s="80"/>
      <c r="AH861" s="80"/>
      <c r="AI861" s="80"/>
      <c r="AJ861" s="80"/>
      <c r="AK861" s="80"/>
      <c r="AL861" s="80"/>
      <c r="AM861" s="80"/>
      <c r="AN861" s="80"/>
      <c r="AO861" s="80"/>
      <c r="AP861" s="81"/>
      <c r="AR861" s="81"/>
      <c r="AT861" s="81"/>
    </row>
    <row r="862" spans="2:46" s="48" customFormat="1" ht="6.75" customHeight="1"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80"/>
      <c r="AF862" s="80"/>
      <c r="AG862" s="80"/>
      <c r="AH862" s="80"/>
      <c r="AI862" s="80"/>
      <c r="AJ862" s="80"/>
      <c r="AK862" s="80"/>
      <c r="AL862" s="80"/>
      <c r="AM862" s="80"/>
      <c r="AN862" s="80"/>
      <c r="AO862" s="80"/>
      <c r="AP862" s="81"/>
      <c r="AR862" s="81"/>
      <c r="AT862" s="81"/>
    </row>
    <row r="863" spans="2:46" s="48" customFormat="1" ht="6.75" customHeight="1"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80"/>
      <c r="AF863" s="80"/>
      <c r="AG863" s="80"/>
      <c r="AH863" s="80"/>
      <c r="AI863" s="80"/>
      <c r="AJ863" s="80"/>
      <c r="AK863" s="80"/>
      <c r="AL863" s="80"/>
      <c r="AM863" s="80"/>
      <c r="AN863" s="80"/>
      <c r="AO863" s="80"/>
      <c r="AP863" s="81"/>
      <c r="AR863" s="81"/>
      <c r="AT863" s="81"/>
    </row>
    <row r="864" spans="2:46" s="48" customFormat="1" ht="6.75" customHeight="1"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80"/>
      <c r="AF864" s="80"/>
      <c r="AG864" s="80"/>
      <c r="AH864" s="80"/>
      <c r="AI864" s="80"/>
      <c r="AJ864" s="80"/>
      <c r="AK864" s="80"/>
      <c r="AL864" s="80"/>
      <c r="AM864" s="80"/>
      <c r="AN864" s="80"/>
      <c r="AO864" s="80"/>
      <c r="AP864" s="81"/>
      <c r="AR864" s="81"/>
      <c r="AT864" s="81"/>
    </row>
    <row r="865" spans="2:46" s="48" customFormat="1" ht="6.75" customHeight="1"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80"/>
      <c r="AF865" s="80"/>
      <c r="AG865" s="80"/>
      <c r="AH865" s="80"/>
      <c r="AI865" s="80"/>
      <c r="AJ865" s="80"/>
      <c r="AK865" s="80"/>
      <c r="AL865" s="80"/>
      <c r="AM865" s="80"/>
      <c r="AN865" s="80"/>
      <c r="AO865" s="80"/>
      <c r="AP865" s="81"/>
      <c r="AR865" s="81"/>
      <c r="AT865" s="81"/>
    </row>
    <row r="866" spans="2:46" s="48" customFormat="1" ht="6.75" customHeight="1"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80"/>
      <c r="AF866" s="80"/>
      <c r="AG866" s="80"/>
      <c r="AH866" s="80"/>
      <c r="AI866" s="80"/>
      <c r="AJ866" s="80"/>
      <c r="AK866" s="80"/>
      <c r="AL866" s="80"/>
      <c r="AM866" s="80"/>
      <c r="AN866" s="80"/>
      <c r="AO866" s="80"/>
      <c r="AP866" s="81"/>
      <c r="AR866" s="81"/>
      <c r="AT866" s="81"/>
    </row>
    <row r="867" spans="2:46" s="48" customFormat="1" ht="6.75" customHeight="1"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80"/>
      <c r="AF867" s="80"/>
      <c r="AG867" s="80"/>
      <c r="AH867" s="80"/>
      <c r="AI867" s="80"/>
      <c r="AJ867" s="80"/>
      <c r="AK867" s="80"/>
      <c r="AL867" s="80"/>
      <c r="AM867" s="80"/>
      <c r="AN867" s="80"/>
      <c r="AO867" s="80"/>
      <c r="AP867" s="81"/>
      <c r="AR867" s="81"/>
      <c r="AT867" s="81"/>
    </row>
    <row r="868" spans="2:46" s="48" customFormat="1" ht="6.75" customHeight="1"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80"/>
      <c r="AF868" s="80"/>
      <c r="AG868" s="80"/>
      <c r="AH868" s="80"/>
      <c r="AI868" s="80"/>
      <c r="AJ868" s="80"/>
      <c r="AK868" s="80"/>
      <c r="AL868" s="80"/>
      <c r="AM868" s="80"/>
      <c r="AN868" s="80"/>
      <c r="AO868" s="80"/>
      <c r="AP868" s="81"/>
      <c r="AR868" s="81"/>
      <c r="AT868" s="81"/>
    </row>
    <row r="869" spans="2:46" s="48" customFormat="1" ht="6.75" customHeight="1"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80"/>
      <c r="AF869" s="80"/>
      <c r="AG869" s="80"/>
      <c r="AH869" s="80"/>
      <c r="AI869" s="80"/>
      <c r="AJ869" s="80"/>
      <c r="AK869" s="80"/>
      <c r="AL869" s="80"/>
      <c r="AM869" s="80"/>
      <c r="AN869" s="80"/>
      <c r="AO869" s="80"/>
      <c r="AP869" s="81"/>
      <c r="AR869" s="81"/>
      <c r="AT869" s="81"/>
    </row>
    <row r="870" spans="2:46" s="48" customFormat="1" ht="6.75" customHeight="1"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80"/>
      <c r="AF870" s="80"/>
      <c r="AG870" s="80"/>
      <c r="AH870" s="80"/>
      <c r="AI870" s="80"/>
      <c r="AJ870" s="80"/>
      <c r="AK870" s="80"/>
      <c r="AL870" s="80"/>
      <c r="AM870" s="80"/>
      <c r="AN870" s="80"/>
      <c r="AO870" s="80"/>
      <c r="AP870" s="81"/>
      <c r="AR870" s="81"/>
      <c r="AT870" s="81"/>
    </row>
    <row r="871" spans="2:46" s="48" customFormat="1" ht="6.75" customHeight="1"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80"/>
      <c r="AF871" s="80"/>
      <c r="AG871" s="80"/>
      <c r="AH871" s="80"/>
      <c r="AI871" s="80"/>
      <c r="AJ871" s="80"/>
      <c r="AK871" s="80"/>
      <c r="AL871" s="80"/>
      <c r="AM871" s="80"/>
      <c r="AN871" s="80"/>
      <c r="AO871" s="80"/>
      <c r="AP871" s="81"/>
      <c r="AR871" s="81"/>
      <c r="AT871" s="81"/>
    </row>
    <row r="872" spans="2:46" s="48" customFormat="1" ht="6.75" customHeight="1"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80"/>
      <c r="AF872" s="80"/>
      <c r="AG872" s="80"/>
      <c r="AH872" s="80"/>
      <c r="AI872" s="80"/>
      <c r="AJ872" s="80"/>
      <c r="AK872" s="80"/>
      <c r="AL872" s="80"/>
      <c r="AM872" s="80"/>
      <c r="AN872" s="80"/>
      <c r="AO872" s="80"/>
      <c r="AP872" s="81"/>
      <c r="AR872" s="81"/>
      <c r="AT872" s="81"/>
    </row>
    <row r="873" spans="2:46" s="48" customFormat="1" ht="6.75" customHeight="1"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80"/>
      <c r="AF873" s="80"/>
      <c r="AG873" s="80"/>
      <c r="AH873" s="80"/>
      <c r="AI873" s="80"/>
      <c r="AJ873" s="80"/>
      <c r="AK873" s="80"/>
      <c r="AL873" s="80"/>
      <c r="AM873" s="80"/>
      <c r="AN873" s="80"/>
      <c r="AO873" s="80"/>
      <c r="AP873" s="81"/>
      <c r="AR873" s="81"/>
      <c r="AT873" s="81"/>
    </row>
    <row r="874" spans="2:46" s="48" customFormat="1" ht="6.75" customHeight="1"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80"/>
      <c r="AF874" s="80"/>
      <c r="AG874" s="80"/>
      <c r="AH874" s="80"/>
      <c r="AI874" s="80"/>
      <c r="AJ874" s="80"/>
      <c r="AK874" s="80"/>
      <c r="AL874" s="80"/>
      <c r="AM874" s="80"/>
      <c r="AN874" s="80"/>
      <c r="AO874" s="80"/>
      <c r="AP874" s="81"/>
      <c r="AR874" s="81"/>
      <c r="AT874" s="81"/>
    </row>
    <row r="875" spans="2:46" s="48" customFormat="1" ht="6.75" customHeight="1"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80"/>
      <c r="AF875" s="80"/>
      <c r="AG875" s="80"/>
      <c r="AH875" s="80"/>
      <c r="AI875" s="80"/>
      <c r="AJ875" s="80"/>
      <c r="AK875" s="80"/>
      <c r="AL875" s="80"/>
      <c r="AM875" s="80"/>
      <c r="AN875" s="80"/>
      <c r="AO875" s="80"/>
      <c r="AP875" s="81"/>
      <c r="AR875" s="81"/>
      <c r="AT875" s="81"/>
    </row>
    <row r="876" spans="2:46" s="48" customFormat="1" ht="6.75" customHeight="1"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80"/>
      <c r="AF876" s="80"/>
      <c r="AG876" s="80"/>
      <c r="AH876" s="80"/>
      <c r="AI876" s="80"/>
      <c r="AJ876" s="80"/>
      <c r="AK876" s="80"/>
      <c r="AL876" s="80"/>
      <c r="AM876" s="80"/>
      <c r="AN876" s="80"/>
      <c r="AO876" s="80"/>
      <c r="AP876" s="81"/>
      <c r="AR876" s="81"/>
      <c r="AT876" s="81"/>
    </row>
    <row r="877" spans="2:46" s="48" customFormat="1" ht="6.75" customHeight="1"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80"/>
      <c r="AF877" s="80"/>
      <c r="AG877" s="80"/>
      <c r="AH877" s="80"/>
      <c r="AI877" s="80"/>
      <c r="AJ877" s="80"/>
      <c r="AK877" s="80"/>
      <c r="AL877" s="80"/>
      <c r="AM877" s="80"/>
      <c r="AN877" s="80"/>
      <c r="AO877" s="80"/>
      <c r="AP877" s="81"/>
      <c r="AR877" s="81"/>
      <c r="AT877" s="81"/>
    </row>
    <row r="878" spans="2:46" s="48" customFormat="1" ht="6.75" customHeight="1"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80"/>
      <c r="AF878" s="80"/>
      <c r="AG878" s="80"/>
      <c r="AH878" s="80"/>
      <c r="AI878" s="80"/>
      <c r="AJ878" s="80"/>
      <c r="AK878" s="80"/>
      <c r="AL878" s="80"/>
      <c r="AM878" s="80"/>
      <c r="AN878" s="80"/>
      <c r="AO878" s="80"/>
      <c r="AP878" s="81"/>
      <c r="AR878" s="81"/>
      <c r="AT878" s="81"/>
    </row>
    <row r="879" spans="2:46" s="48" customFormat="1" ht="6.75" customHeight="1"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80"/>
      <c r="AF879" s="80"/>
      <c r="AG879" s="80"/>
      <c r="AH879" s="80"/>
      <c r="AI879" s="80"/>
      <c r="AJ879" s="80"/>
      <c r="AK879" s="80"/>
      <c r="AL879" s="80"/>
      <c r="AM879" s="80"/>
      <c r="AN879" s="80"/>
      <c r="AO879" s="80"/>
      <c r="AP879" s="81"/>
      <c r="AR879" s="81"/>
      <c r="AT879" s="81"/>
    </row>
    <row r="880" spans="2:46" s="48" customFormat="1" ht="6.75" customHeight="1"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80"/>
      <c r="AF880" s="80"/>
      <c r="AG880" s="80"/>
      <c r="AH880" s="80"/>
      <c r="AI880" s="80"/>
      <c r="AJ880" s="80"/>
      <c r="AK880" s="80"/>
      <c r="AL880" s="80"/>
      <c r="AM880" s="80"/>
      <c r="AN880" s="80"/>
      <c r="AO880" s="80"/>
      <c r="AP880" s="81"/>
      <c r="AR880" s="81"/>
      <c r="AT880" s="81"/>
    </row>
    <row r="881" spans="2:46" s="48" customFormat="1" ht="6.75" customHeight="1"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80"/>
      <c r="AF881" s="80"/>
      <c r="AG881" s="80"/>
      <c r="AH881" s="80"/>
      <c r="AI881" s="80"/>
      <c r="AJ881" s="80"/>
      <c r="AK881" s="80"/>
      <c r="AL881" s="80"/>
      <c r="AM881" s="80"/>
      <c r="AN881" s="80"/>
      <c r="AO881" s="80"/>
      <c r="AP881" s="81"/>
      <c r="AR881" s="81"/>
      <c r="AT881" s="81"/>
    </row>
    <row r="882" spans="2:46" s="48" customFormat="1" ht="6.75" customHeight="1"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80"/>
      <c r="AF882" s="80"/>
      <c r="AG882" s="80"/>
      <c r="AH882" s="80"/>
      <c r="AI882" s="80"/>
      <c r="AJ882" s="80"/>
      <c r="AK882" s="80"/>
      <c r="AL882" s="80"/>
      <c r="AM882" s="80"/>
      <c r="AN882" s="80"/>
      <c r="AO882" s="80"/>
      <c r="AP882" s="81"/>
      <c r="AR882" s="81"/>
      <c r="AT882" s="81"/>
    </row>
    <row r="883" spans="2:46" s="48" customFormat="1" ht="6.75" customHeight="1"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80"/>
      <c r="AF883" s="80"/>
      <c r="AG883" s="80"/>
      <c r="AH883" s="80"/>
      <c r="AI883" s="80"/>
      <c r="AJ883" s="80"/>
      <c r="AK883" s="80"/>
      <c r="AL883" s="80"/>
      <c r="AM883" s="80"/>
      <c r="AN883" s="80"/>
      <c r="AO883" s="80"/>
      <c r="AP883" s="81"/>
      <c r="AR883" s="81"/>
      <c r="AT883" s="81"/>
    </row>
    <row r="884" spans="2:46" s="48" customFormat="1" ht="6.75" customHeight="1"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80"/>
      <c r="AF884" s="80"/>
      <c r="AG884" s="80"/>
      <c r="AH884" s="80"/>
      <c r="AI884" s="80"/>
      <c r="AJ884" s="80"/>
      <c r="AK884" s="80"/>
      <c r="AL884" s="80"/>
      <c r="AM884" s="80"/>
      <c r="AN884" s="80"/>
      <c r="AO884" s="80"/>
      <c r="AP884" s="81"/>
      <c r="AR884" s="81"/>
      <c r="AT884" s="81"/>
    </row>
    <row r="885" spans="2:46" s="48" customFormat="1" ht="6.75" customHeight="1"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80"/>
      <c r="AF885" s="80"/>
      <c r="AG885" s="80"/>
      <c r="AH885" s="80"/>
      <c r="AI885" s="80"/>
      <c r="AJ885" s="80"/>
      <c r="AK885" s="80"/>
      <c r="AL885" s="80"/>
      <c r="AM885" s="80"/>
      <c r="AN885" s="80"/>
      <c r="AO885" s="80"/>
      <c r="AP885" s="81"/>
      <c r="AR885" s="81"/>
      <c r="AT885" s="81"/>
    </row>
    <row r="886" spans="2:46" s="48" customFormat="1" ht="6.75" customHeight="1"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80"/>
      <c r="AF886" s="80"/>
      <c r="AG886" s="80"/>
      <c r="AH886" s="80"/>
      <c r="AI886" s="80"/>
      <c r="AJ886" s="80"/>
      <c r="AK886" s="80"/>
      <c r="AL886" s="80"/>
      <c r="AM886" s="80"/>
      <c r="AN886" s="80"/>
      <c r="AO886" s="80"/>
      <c r="AP886" s="81"/>
      <c r="AR886" s="81"/>
      <c r="AT886" s="81"/>
    </row>
    <row r="887" spans="2:46" s="48" customFormat="1" ht="6.75" customHeight="1"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80"/>
      <c r="AF887" s="80"/>
      <c r="AG887" s="80"/>
      <c r="AH887" s="80"/>
      <c r="AI887" s="80"/>
      <c r="AJ887" s="80"/>
      <c r="AK887" s="80"/>
      <c r="AL887" s="80"/>
      <c r="AM887" s="80"/>
      <c r="AN887" s="80"/>
      <c r="AO887" s="80"/>
      <c r="AP887" s="81"/>
      <c r="AR887" s="81"/>
      <c r="AT887" s="81"/>
    </row>
    <row r="888" spans="2:46" s="48" customFormat="1" ht="6.75" customHeight="1"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80"/>
      <c r="AF888" s="80"/>
      <c r="AG888" s="80"/>
      <c r="AH888" s="80"/>
      <c r="AI888" s="80"/>
      <c r="AJ888" s="80"/>
      <c r="AK888" s="80"/>
      <c r="AL888" s="80"/>
      <c r="AM888" s="80"/>
      <c r="AN888" s="80"/>
      <c r="AO888" s="80"/>
      <c r="AP888" s="81"/>
      <c r="AR888" s="81"/>
      <c r="AT888" s="81"/>
    </row>
    <row r="889" spans="2:46" s="48" customFormat="1" ht="6.75" customHeight="1"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80"/>
      <c r="AF889" s="80"/>
      <c r="AG889" s="80"/>
      <c r="AH889" s="80"/>
      <c r="AI889" s="80"/>
      <c r="AJ889" s="80"/>
      <c r="AK889" s="80"/>
      <c r="AL889" s="80"/>
      <c r="AM889" s="80"/>
      <c r="AN889" s="80"/>
      <c r="AO889" s="80"/>
      <c r="AP889" s="81"/>
      <c r="AR889" s="81"/>
      <c r="AT889" s="81"/>
    </row>
    <row r="890" spans="2:46" s="48" customFormat="1" ht="6.75" customHeight="1"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80"/>
      <c r="AF890" s="80"/>
      <c r="AG890" s="80"/>
      <c r="AH890" s="80"/>
      <c r="AI890" s="80"/>
      <c r="AJ890" s="80"/>
      <c r="AK890" s="80"/>
      <c r="AL890" s="80"/>
      <c r="AM890" s="80"/>
      <c r="AN890" s="80"/>
      <c r="AO890" s="80"/>
      <c r="AP890" s="81"/>
      <c r="AR890" s="81"/>
      <c r="AT890" s="81"/>
    </row>
    <row r="891" spans="2:46" s="48" customFormat="1" ht="6.75" customHeight="1"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80"/>
      <c r="AF891" s="80"/>
      <c r="AG891" s="80"/>
      <c r="AH891" s="80"/>
      <c r="AI891" s="80"/>
      <c r="AJ891" s="80"/>
      <c r="AK891" s="80"/>
      <c r="AL891" s="80"/>
      <c r="AM891" s="80"/>
      <c r="AN891" s="80"/>
      <c r="AO891" s="80"/>
      <c r="AP891" s="81"/>
      <c r="AR891" s="81"/>
      <c r="AT891" s="81"/>
    </row>
    <row r="892" spans="2:46" s="48" customFormat="1" ht="6.75" customHeight="1"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80"/>
      <c r="AF892" s="80"/>
      <c r="AG892" s="80"/>
      <c r="AH892" s="80"/>
      <c r="AI892" s="80"/>
      <c r="AJ892" s="80"/>
      <c r="AK892" s="80"/>
      <c r="AL892" s="80"/>
      <c r="AM892" s="80"/>
      <c r="AN892" s="80"/>
      <c r="AO892" s="80"/>
      <c r="AP892" s="81"/>
      <c r="AR892" s="81"/>
      <c r="AT892" s="81"/>
    </row>
    <row r="893" spans="2:46" s="48" customFormat="1" ht="6.75" customHeight="1"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80"/>
      <c r="AF893" s="80"/>
      <c r="AG893" s="80"/>
      <c r="AH893" s="80"/>
      <c r="AI893" s="80"/>
      <c r="AJ893" s="80"/>
      <c r="AK893" s="80"/>
      <c r="AL893" s="80"/>
      <c r="AM893" s="80"/>
      <c r="AN893" s="80"/>
      <c r="AO893" s="80"/>
      <c r="AP893" s="81"/>
      <c r="AR893" s="81"/>
      <c r="AT893" s="81"/>
    </row>
    <row r="894" spans="2:46" s="48" customFormat="1" ht="6.75" customHeight="1"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80"/>
      <c r="AF894" s="80"/>
      <c r="AG894" s="80"/>
      <c r="AH894" s="80"/>
      <c r="AI894" s="80"/>
      <c r="AJ894" s="80"/>
      <c r="AK894" s="80"/>
      <c r="AL894" s="80"/>
      <c r="AM894" s="80"/>
      <c r="AN894" s="80"/>
      <c r="AO894" s="80"/>
      <c r="AP894" s="81"/>
      <c r="AR894" s="81"/>
      <c r="AT894" s="81"/>
    </row>
    <row r="895" spans="2:46" s="48" customFormat="1" ht="6.75" customHeight="1"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80"/>
      <c r="AF895" s="80"/>
      <c r="AG895" s="80"/>
      <c r="AH895" s="80"/>
      <c r="AI895" s="80"/>
      <c r="AJ895" s="80"/>
      <c r="AK895" s="80"/>
      <c r="AL895" s="80"/>
      <c r="AM895" s="80"/>
      <c r="AN895" s="80"/>
      <c r="AO895" s="80"/>
      <c r="AP895" s="81"/>
      <c r="AR895" s="81"/>
      <c r="AT895" s="81"/>
    </row>
    <row r="896" spans="2:46" s="48" customFormat="1" ht="6.75" customHeight="1"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80"/>
      <c r="AF896" s="80"/>
      <c r="AG896" s="80"/>
      <c r="AH896" s="80"/>
      <c r="AI896" s="80"/>
      <c r="AJ896" s="80"/>
      <c r="AK896" s="80"/>
      <c r="AL896" s="80"/>
      <c r="AM896" s="80"/>
      <c r="AN896" s="80"/>
      <c r="AO896" s="80"/>
      <c r="AP896" s="81"/>
      <c r="AR896" s="81"/>
      <c r="AT896" s="81"/>
    </row>
    <row r="897" spans="2:46" s="48" customFormat="1" ht="6.75" customHeight="1"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80"/>
      <c r="AF897" s="80"/>
      <c r="AG897" s="80"/>
      <c r="AH897" s="80"/>
      <c r="AI897" s="80"/>
      <c r="AJ897" s="80"/>
      <c r="AK897" s="80"/>
      <c r="AL897" s="80"/>
      <c r="AM897" s="80"/>
      <c r="AN897" s="80"/>
      <c r="AO897" s="80"/>
      <c r="AP897" s="81"/>
      <c r="AR897" s="81"/>
      <c r="AT897" s="81"/>
    </row>
    <row r="898" spans="2:46" s="48" customFormat="1" ht="6.75" customHeight="1"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80"/>
      <c r="AF898" s="80"/>
      <c r="AG898" s="80"/>
      <c r="AH898" s="80"/>
      <c r="AI898" s="80"/>
      <c r="AJ898" s="80"/>
      <c r="AK898" s="80"/>
      <c r="AL898" s="80"/>
      <c r="AM898" s="80"/>
      <c r="AN898" s="80"/>
      <c r="AO898" s="80"/>
      <c r="AP898" s="81"/>
      <c r="AR898" s="81"/>
      <c r="AT898" s="81"/>
    </row>
    <row r="899" spans="2:46" s="48" customFormat="1" ht="6.75" customHeight="1"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80"/>
      <c r="AF899" s="80"/>
      <c r="AG899" s="80"/>
      <c r="AH899" s="80"/>
      <c r="AI899" s="80"/>
      <c r="AJ899" s="80"/>
      <c r="AK899" s="80"/>
      <c r="AL899" s="80"/>
      <c r="AM899" s="80"/>
      <c r="AN899" s="80"/>
      <c r="AO899" s="80"/>
      <c r="AP899" s="81"/>
      <c r="AR899" s="81"/>
      <c r="AT899" s="81"/>
    </row>
    <row r="900" spans="2:46" s="48" customFormat="1" ht="6.75" customHeight="1"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80"/>
      <c r="AF900" s="80"/>
      <c r="AG900" s="80"/>
      <c r="AH900" s="80"/>
      <c r="AI900" s="80"/>
      <c r="AJ900" s="80"/>
      <c r="AK900" s="80"/>
      <c r="AL900" s="80"/>
      <c r="AM900" s="80"/>
      <c r="AN900" s="80"/>
      <c r="AO900" s="80"/>
      <c r="AP900" s="81"/>
      <c r="AR900" s="81"/>
      <c r="AT900" s="81"/>
    </row>
    <row r="901" spans="2:46" s="48" customFormat="1" ht="6.75" customHeight="1"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80"/>
      <c r="AF901" s="80"/>
      <c r="AG901" s="80"/>
      <c r="AH901" s="80"/>
      <c r="AI901" s="80"/>
      <c r="AJ901" s="80"/>
      <c r="AK901" s="80"/>
      <c r="AL901" s="80"/>
      <c r="AM901" s="80"/>
      <c r="AN901" s="80"/>
      <c r="AO901" s="80"/>
      <c r="AP901" s="81"/>
      <c r="AR901" s="81"/>
      <c r="AT901" s="81"/>
    </row>
    <row r="902" spans="2:46" s="48" customFormat="1" ht="6.75" customHeight="1"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80"/>
      <c r="AF902" s="80"/>
      <c r="AG902" s="80"/>
      <c r="AH902" s="80"/>
      <c r="AI902" s="80"/>
      <c r="AJ902" s="80"/>
      <c r="AK902" s="80"/>
      <c r="AL902" s="80"/>
      <c r="AM902" s="80"/>
      <c r="AN902" s="80"/>
      <c r="AO902" s="80"/>
      <c r="AP902" s="81"/>
      <c r="AR902" s="81"/>
      <c r="AT902" s="81"/>
    </row>
    <row r="903" spans="2:46" s="48" customFormat="1" ht="6.75" customHeight="1"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80"/>
      <c r="AF903" s="80"/>
      <c r="AG903" s="80"/>
      <c r="AH903" s="80"/>
      <c r="AI903" s="80"/>
      <c r="AJ903" s="80"/>
      <c r="AK903" s="80"/>
      <c r="AL903" s="80"/>
      <c r="AM903" s="80"/>
      <c r="AN903" s="80"/>
      <c r="AO903" s="80"/>
      <c r="AP903" s="81"/>
      <c r="AR903" s="81"/>
      <c r="AT903" s="81"/>
    </row>
    <row r="904" spans="2:46" s="48" customFormat="1" ht="6.75" customHeight="1"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80"/>
      <c r="AF904" s="80"/>
      <c r="AG904" s="80"/>
      <c r="AH904" s="80"/>
      <c r="AI904" s="80"/>
      <c r="AJ904" s="80"/>
      <c r="AK904" s="80"/>
      <c r="AL904" s="80"/>
      <c r="AM904" s="80"/>
      <c r="AN904" s="80"/>
      <c r="AO904" s="80"/>
      <c r="AP904" s="81"/>
      <c r="AR904" s="81"/>
      <c r="AT904" s="81"/>
    </row>
    <row r="905" spans="2:46" s="48" customFormat="1" ht="6.75" customHeight="1"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80"/>
      <c r="AF905" s="80"/>
      <c r="AG905" s="80"/>
      <c r="AH905" s="80"/>
      <c r="AI905" s="80"/>
      <c r="AJ905" s="80"/>
      <c r="AK905" s="80"/>
      <c r="AL905" s="80"/>
      <c r="AM905" s="80"/>
      <c r="AN905" s="80"/>
      <c r="AO905" s="80"/>
      <c r="AP905" s="81"/>
      <c r="AR905" s="81"/>
      <c r="AT905" s="81"/>
    </row>
    <row r="906" spans="2:46" s="48" customFormat="1" ht="6.75" customHeight="1"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  <c r="AE906" s="80"/>
      <c r="AF906" s="80"/>
      <c r="AG906" s="80"/>
      <c r="AH906" s="80"/>
      <c r="AI906" s="80"/>
      <c r="AJ906" s="80"/>
      <c r="AK906" s="80"/>
      <c r="AL906" s="80"/>
      <c r="AM906" s="80"/>
      <c r="AN906" s="80"/>
      <c r="AO906" s="80"/>
      <c r="AP906" s="81"/>
      <c r="AR906" s="81"/>
      <c r="AT906" s="81"/>
    </row>
    <row r="907" spans="2:46" s="48" customFormat="1" ht="6.75" customHeight="1"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80"/>
      <c r="AF907" s="80"/>
      <c r="AG907" s="80"/>
      <c r="AH907" s="80"/>
      <c r="AI907" s="80"/>
      <c r="AJ907" s="80"/>
      <c r="AK907" s="80"/>
      <c r="AL907" s="80"/>
      <c r="AM907" s="80"/>
      <c r="AN907" s="80"/>
      <c r="AO907" s="80"/>
      <c r="AP907" s="81"/>
      <c r="AR907" s="81"/>
      <c r="AT907" s="81"/>
    </row>
    <row r="908" spans="2:46" s="48" customFormat="1" ht="6.75" customHeight="1"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80"/>
      <c r="AF908" s="80"/>
      <c r="AG908" s="80"/>
      <c r="AH908" s="80"/>
      <c r="AI908" s="80"/>
      <c r="AJ908" s="80"/>
      <c r="AK908" s="80"/>
      <c r="AL908" s="80"/>
      <c r="AM908" s="80"/>
      <c r="AN908" s="80"/>
      <c r="AO908" s="80"/>
      <c r="AP908" s="81"/>
      <c r="AR908" s="81"/>
      <c r="AT908" s="81"/>
    </row>
    <row r="909" spans="2:46" s="48" customFormat="1" ht="6.75" customHeight="1"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80"/>
      <c r="AF909" s="80"/>
      <c r="AG909" s="80"/>
      <c r="AH909" s="80"/>
      <c r="AI909" s="80"/>
      <c r="AJ909" s="80"/>
      <c r="AK909" s="80"/>
      <c r="AL909" s="80"/>
      <c r="AM909" s="80"/>
      <c r="AN909" s="80"/>
      <c r="AO909" s="80"/>
      <c r="AP909" s="81"/>
      <c r="AR909" s="81"/>
      <c r="AT909" s="81"/>
    </row>
    <row r="910" spans="2:46" s="48" customFormat="1" ht="6.75" customHeight="1"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80"/>
      <c r="AF910" s="80"/>
      <c r="AG910" s="80"/>
      <c r="AH910" s="80"/>
      <c r="AI910" s="80"/>
      <c r="AJ910" s="80"/>
      <c r="AK910" s="80"/>
      <c r="AL910" s="80"/>
      <c r="AM910" s="80"/>
      <c r="AN910" s="80"/>
      <c r="AO910" s="80"/>
      <c r="AP910" s="81"/>
      <c r="AR910" s="81"/>
      <c r="AT910" s="81"/>
    </row>
    <row r="911" spans="2:46" s="48" customFormat="1" ht="6.75" customHeight="1"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80"/>
      <c r="AF911" s="80"/>
      <c r="AG911" s="80"/>
      <c r="AH911" s="80"/>
      <c r="AI911" s="80"/>
      <c r="AJ911" s="80"/>
      <c r="AK911" s="80"/>
      <c r="AL911" s="80"/>
      <c r="AM911" s="80"/>
      <c r="AN911" s="80"/>
      <c r="AO911" s="80"/>
      <c r="AP911" s="81"/>
      <c r="AR911" s="81"/>
      <c r="AT911" s="81"/>
    </row>
    <row r="912" spans="2:46" s="48" customFormat="1" ht="6.75" customHeight="1"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80"/>
      <c r="AF912" s="80"/>
      <c r="AG912" s="80"/>
      <c r="AH912" s="80"/>
      <c r="AI912" s="80"/>
      <c r="AJ912" s="80"/>
      <c r="AK912" s="80"/>
      <c r="AL912" s="80"/>
      <c r="AM912" s="80"/>
      <c r="AN912" s="80"/>
      <c r="AO912" s="80"/>
      <c r="AP912" s="81"/>
      <c r="AR912" s="81"/>
      <c r="AT912" s="81"/>
    </row>
    <row r="913" spans="2:46" s="48" customFormat="1" ht="6.75" customHeight="1"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  <c r="AE913" s="80"/>
      <c r="AF913" s="80"/>
      <c r="AG913" s="80"/>
      <c r="AH913" s="80"/>
      <c r="AI913" s="80"/>
      <c r="AJ913" s="80"/>
      <c r="AK913" s="80"/>
      <c r="AL913" s="80"/>
      <c r="AM913" s="80"/>
      <c r="AN913" s="80"/>
      <c r="AO913" s="80"/>
      <c r="AP913" s="81"/>
      <c r="AR913" s="81"/>
      <c r="AT913" s="81"/>
    </row>
    <row r="914" spans="2:46" s="48" customFormat="1" ht="6.75" customHeight="1"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  <c r="AE914" s="80"/>
      <c r="AF914" s="80"/>
      <c r="AG914" s="80"/>
      <c r="AH914" s="80"/>
      <c r="AI914" s="80"/>
      <c r="AJ914" s="80"/>
      <c r="AK914" s="80"/>
      <c r="AL914" s="80"/>
      <c r="AM914" s="80"/>
      <c r="AN914" s="80"/>
      <c r="AO914" s="80"/>
      <c r="AP914" s="81"/>
      <c r="AR914" s="81"/>
      <c r="AT914" s="81"/>
    </row>
    <row r="915" spans="2:46" s="48" customFormat="1" ht="6.75" customHeight="1"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  <c r="AE915" s="80"/>
      <c r="AF915" s="80"/>
      <c r="AG915" s="80"/>
      <c r="AH915" s="80"/>
      <c r="AI915" s="80"/>
      <c r="AJ915" s="80"/>
      <c r="AK915" s="80"/>
      <c r="AL915" s="80"/>
      <c r="AM915" s="80"/>
      <c r="AN915" s="80"/>
      <c r="AO915" s="80"/>
      <c r="AP915" s="81"/>
      <c r="AR915" s="81"/>
      <c r="AT915" s="81"/>
    </row>
    <row r="916" spans="2:46" s="48" customFormat="1" ht="6.75" customHeight="1"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80"/>
      <c r="AF916" s="80"/>
      <c r="AG916" s="80"/>
      <c r="AH916" s="80"/>
      <c r="AI916" s="80"/>
      <c r="AJ916" s="80"/>
      <c r="AK916" s="80"/>
      <c r="AL916" s="80"/>
      <c r="AM916" s="80"/>
      <c r="AN916" s="80"/>
      <c r="AO916" s="80"/>
      <c r="AP916" s="81"/>
      <c r="AR916" s="81"/>
      <c r="AT916" s="81"/>
    </row>
    <row r="917" spans="2:46" s="48" customFormat="1" ht="6.75" customHeight="1"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  <c r="AE917" s="80"/>
      <c r="AF917" s="80"/>
      <c r="AG917" s="80"/>
      <c r="AH917" s="80"/>
      <c r="AI917" s="80"/>
      <c r="AJ917" s="80"/>
      <c r="AK917" s="80"/>
      <c r="AL917" s="80"/>
      <c r="AM917" s="80"/>
      <c r="AN917" s="80"/>
      <c r="AO917" s="80"/>
      <c r="AP917" s="81"/>
      <c r="AR917" s="81"/>
      <c r="AT917" s="81"/>
    </row>
    <row r="918" spans="2:46" s="48" customFormat="1" ht="6.75" customHeight="1"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  <c r="AE918" s="80"/>
      <c r="AF918" s="80"/>
      <c r="AG918" s="80"/>
      <c r="AH918" s="80"/>
      <c r="AI918" s="80"/>
      <c r="AJ918" s="80"/>
      <c r="AK918" s="80"/>
      <c r="AL918" s="80"/>
      <c r="AM918" s="80"/>
      <c r="AN918" s="80"/>
      <c r="AO918" s="80"/>
      <c r="AP918" s="81"/>
      <c r="AR918" s="81"/>
      <c r="AT918" s="81"/>
    </row>
    <row r="919" spans="2:46" s="48" customFormat="1" ht="6.75" customHeight="1"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  <c r="AE919" s="80"/>
      <c r="AF919" s="80"/>
      <c r="AG919" s="80"/>
      <c r="AH919" s="80"/>
      <c r="AI919" s="80"/>
      <c r="AJ919" s="80"/>
      <c r="AK919" s="80"/>
      <c r="AL919" s="80"/>
      <c r="AM919" s="80"/>
      <c r="AN919" s="80"/>
      <c r="AO919" s="80"/>
      <c r="AP919" s="81"/>
      <c r="AR919" s="81"/>
      <c r="AT919" s="81"/>
    </row>
    <row r="920" spans="2:46" s="48" customFormat="1" ht="6.75" customHeight="1"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80"/>
      <c r="AF920" s="80"/>
      <c r="AG920" s="80"/>
      <c r="AH920" s="80"/>
      <c r="AI920" s="80"/>
      <c r="AJ920" s="80"/>
      <c r="AK920" s="80"/>
      <c r="AL920" s="80"/>
      <c r="AM920" s="80"/>
      <c r="AN920" s="80"/>
      <c r="AO920" s="80"/>
      <c r="AP920" s="81"/>
      <c r="AR920" s="81"/>
      <c r="AT920" s="81"/>
    </row>
    <row r="921" spans="2:46" s="48" customFormat="1" ht="6.75" customHeight="1"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80"/>
      <c r="AF921" s="80"/>
      <c r="AG921" s="80"/>
      <c r="AH921" s="80"/>
      <c r="AI921" s="80"/>
      <c r="AJ921" s="80"/>
      <c r="AK921" s="80"/>
      <c r="AL921" s="80"/>
      <c r="AM921" s="80"/>
      <c r="AN921" s="80"/>
      <c r="AO921" s="80"/>
      <c r="AP921" s="81"/>
      <c r="AR921" s="81"/>
      <c r="AT921" s="81"/>
    </row>
    <row r="922" spans="2:46" s="48" customFormat="1" ht="6.75" customHeight="1"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  <c r="AE922" s="80"/>
      <c r="AF922" s="80"/>
      <c r="AG922" s="80"/>
      <c r="AH922" s="80"/>
      <c r="AI922" s="80"/>
      <c r="AJ922" s="80"/>
      <c r="AK922" s="80"/>
      <c r="AL922" s="80"/>
      <c r="AM922" s="80"/>
      <c r="AN922" s="80"/>
      <c r="AO922" s="80"/>
      <c r="AP922" s="81"/>
      <c r="AR922" s="81"/>
      <c r="AT922" s="81"/>
    </row>
    <row r="923" spans="2:46" s="48" customFormat="1" ht="6.75" customHeight="1"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  <c r="AE923" s="80"/>
      <c r="AF923" s="80"/>
      <c r="AG923" s="80"/>
      <c r="AH923" s="80"/>
      <c r="AI923" s="80"/>
      <c r="AJ923" s="80"/>
      <c r="AK923" s="80"/>
      <c r="AL923" s="80"/>
      <c r="AM923" s="80"/>
      <c r="AN923" s="80"/>
      <c r="AO923" s="80"/>
      <c r="AP923" s="81"/>
      <c r="AR923" s="81"/>
      <c r="AT923" s="81"/>
    </row>
    <row r="924" spans="2:46" s="48" customFormat="1" ht="6.75" customHeight="1"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  <c r="AE924" s="80"/>
      <c r="AF924" s="80"/>
      <c r="AG924" s="80"/>
      <c r="AH924" s="80"/>
      <c r="AI924" s="80"/>
      <c r="AJ924" s="80"/>
      <c r="AK924" s="80"/>
      <c r="AL924" s="80"/>
      <c r="AM924" s="80"/>
      <c r="AN924" s="80"/>
      <c r="AO924" s="80"/>
      <c r="AP924" s="81"/>
      <c r="AR924" s="81"/>
      <c r="AT924" s="81"/>
    </row>
    <row r="925" spans="2:46" s="48" customFormat="1" ht="6.75" customHeight="1"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  <c r="AE925" s="80"/>
      <c r="AF925" s="80"/>
      <c r="AG925" s="80"/>
      <c r="AH925" s="80"/>
      <c r="AI925" s="80"/>
      <c r="AJ925" s="80"/>
      <c r="AK925" s="80"/>
      <c r="AL925" s="80"/>
      <c r="AM925" s="80"/>
      <c r="AN925" s="80"/>
      <c r="AO925" s="80"/>
      <c r="AP925" s="81"/>
      <c r="AR925" s="81"/>
      <c r="AT925" s="81"/>
    </row>
    <row r="926" spans="2:46" s="48" customFormat="1" ht="6.75" customHeight="1"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80"/>
      <c r="AF926" s="80"/>
      <c r="AG926" s="80"/>
      <c r="AH926" s="80"/>
      <c r="AI926" s="80"/>
      <c r="AJ926" s="80"/>
      <c r="AK926" s="80"/>
      <c r="AL926" s="80"/>
      <c r="AM926" s="80"/>
      <c r="AN926" s="80"/>
      <c r="AO926" s="80"/>
      <c r="AP926" s="81"/>
      <c r="AR926" s="81"/>
      <c r="AT926" s="81"/>
    </row>
    <row r="927" spans="2:46" s="48" customFormat="1" ht="6.75" customHeight="1"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80"/>
      <c r="AF927" s="80"/>
      <c r="AG927" s="80"/>
      <c r="AH927" s="80"/>
      <c r="AI927" s="80"/>
      <c r="AJ927" s="80"/>
      <c r="AK927" s="80"/>
      <c r="AL927" s="80"/>
      <c r="AM927" s="80"/>
      <c r="AN927" s="80"/>
      <c r="AO927" s="80"/>
      <c r="AP927" s="81"/>
      <c r="AR927" s="81"/>
      <c r="AT927" s="81"/>
    </row>
    <row r="928" spans="2:46" s="48" customFormat="1" ht="6.75" customHeight="1"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  <c r="AE928" s="80"/>
      <c r="AF928" s="80"/>
      <c r="AG928" s="80"/>
      <c r="AH928" s="80"/>
      <c r="AI928" s="80"/>
      <c r="AJ928" s="80"/>
      <c r="AK928" s="80"/>
      <c r="AL928" s="80"/>
      <c r="AM928" s="80"/>
      <c r="AN928" s="80"/>
      <c r="AO928" s="80"/>
      <c r="AP928" s="81"/>
      <c r="AR928" s="81"/>
      <c r="AT928" s="81"/>
    </row>
    <row r="929" spans="2:46" s="48" customFormat="1" ht="6.75" customHeight="1"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80"/>
      <c r="AF929" s="80"/>
      <c r="AG929" s="80"/>
      <c r="AH929" s="80"/>
      <c r="AI929" s="80"/>
      <c r="AJ929" s="80"/>
      <c r="AK929" s="80"/>
      <c r="AL929" s="80"/>
      <c r="AM929" s="80"/>
      <c r="AN929" s="80"/>
      <c r="AO929" s="80"/>
      <c r="AP929" s="81"/>
      <c r="AR929" s="81"/>
      <c r="AT929" s="81"/>
    </row>
    <row r="930" spans="2:46" s="48" customFormat="1" ht="6.75" customHeight="1"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80"/>
      <c r="AF930" s="80"/>
      <c r="AG930" s="80"/>
      <c r="AH930" s="80"/>
      <c r="AI930" s="80"/>
      <c r="AJ930" s="80"/>
      <c r="AK930" s="80"/>
      <c r="AL930" s="80"/>
      <c r="AM930" s="80"/>
      <c r="AN930" s="80"/>
      <c r="AO930" s="80"/>
      <c r="AP930" s="81"/>
      <c r="AR930" s="81"/>
      <c r="AT930" s="81"/>
    </row>
    <row r="931" spans="2:46" s="48" customFormat="1" ht="6.75" customHeight="1"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  <c r="AE931" s="80"/>
      <c r="AF931" s="80"/>
      <c r="AG931" s="80"/>
      <c r="AH931" s="80"/>
      <c r="AI931" s="80"/>
      <c r="AJ931" s="80"/>
      <c r="AK931" s="80"/>
      <c r="AL931" s="80"/>
      <c r="AM931" s="80"/>
      <c r="AN931" s="80"/>
      <c r="AO931" s="80"/>
      <c r="AP931" s="81"/>
      <c r="AR931" s="81"/>
      <c r="AT931" s="81"/>
    </row>
    <row r="932" spans="2:46" s="48" customFormat="1" ht="6.75" customHeight="1"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80"/>
      <c r="AF932" s="80"/>
      <c r="AG932" s="80"/>
      <c r="AH932" s="80"/>
      <c r="AI932" s="80"/>
      <c r="AJ932" s="80"/>
      <c r="AK932" s="80"/>
      <c r="AL932" s="80"/>
      <c r="AM932" s="80"/>
      <c r="AN932" s="80"/>
      <c r="AO932" s="80"/>
      <c r="AP932" s="81"/>
      <c r="AR932" s="81"/>
      <c r="AT932" s="81"/>
    </row>
    <row r="933" spans="2:46" s="48" customFormat="1" ht="6.75" customHeight="1"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  <c r="AE933" s="80"/>
      <c r="AF933" s="80"/>
      <c r="AG933" s="80"/>
      <c r="AH933" s="80"/>
      <c r="AI933" s="80"/>
      <c r="AJ933" s="80"/>
      <c r="AK933" s="80"/>
      <c r="AL933" s="80"/>
      <c r="AM933" s="80"/>
      <c r="AN933" s="80"/>
      <c r="AO933" s="80"/>
      <c r="AP933" s="81"/>
      <c r="AR933" s="81"/>
      <c r="AT933" s="81"/>
    </row>
    <row r="934" spans="2:46" s="48" customFormat="1" ht="6.75" customHeight="1"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  <c r="AE934" s="80"/>
      <c r="AF934" s="80"/>
      <c r="AG934" s="80"/>
      <c r="AH934" s="80"/>
      <c r="AI934" s="80"/>
      <c r="AJ934" s="80"/>
      <c r="AK934" s="80"/>
      <c r="AL934" s="80"/>
      <c r="AM934" s="80"/>
      <c r="AN934" s="80"/>
      <c r="AO934" s="80"/>
      <c r="AP934" s="81"/>
      <c r="AR934" s="81"/>
      <c r="AT934" s="81"/>
    </row>
    <row r="935" spans="2:46" s="48" customFormat="1" ht="6.75" customHeight="1"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  <c r="AE935" s="80"/>
      <c r="AF935" s="80"/>
      <c r="AG935" s="80"/>
      <c r="AH935" s="80"/>
      <c r="AI935" s="80"/>
      <c r="AJ935" s="80"/>
      <c r="AK935" s="80"/>
      <c r="AL935" s="80"/>
      <c r="AM935" s="80"/>
      <c r="AN935" s="80"/>
      <c r="AO935" s="80"/>
      <c r="AP935" s="81"/>
      <c r="AR935" s="81"/>
      <c r="AT935" s="81"/>
    </row>
    <row r="936" spans="2:46" s="48" customFormat="1" ht="6.75" customHeight="1"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80"/>
      <c r="AF936" s="80"/>
      <c r="AG936" s="80"/>
      <c r="AH936" s="80"/>
      <c r="AI936" s="80"/>
      <c r="AJ936" s="80"/>
      <c r="AK936" s="80"/>
      <c r="AL936" s="80"/>
      <c r="AM936" s="80"/>
      <c r="AN936" s="80"/>
      <c r="AO936" s="80"/>
      <c r="AP936" s="81"/>
      <c r="AR936" s="81"/>
      <c r="AT936" s="81"/>
    </row>
    <row r="937" spans="2:46" s="48" customFormat="1" ht="6.75" customHeight="1"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  <c r="AE937" s="80"/>
      <c r="AF937" s="80"/>
      <c r="AG937" s="80"/>
      <c r="AH937" s="80"/>
      <c r="AI937" s="80"/>
      <c r="AJ937" s="80"/>
      <c r="AK937" s="80"/>
      <c r="AL937" s="80"/>
      <c r="AM937" s="80"/>
      <c r="AN937" s="80"/>
      <c r="AO937" s="80"/>
      <c r="AP937" s="81"/>
      <c r="AR937" s="81"/>
      <c r="AT937" s="81"/>
    </row>
    <row r="938" spans="2:46" s="48" customFormat="1" ht="6.75" customHeight="1"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  <c r="AE938" s="80"/>
      <c r="AF938" s="80"/>
      <c r="AG938" s="80"/>
      <c r="AH938" s="80"/>
      <c r="AI938" s="80"/>
      <c r="AJ938" s="80"/>
      <c r="AK938" s="80"/>
      <c r="AL938" s="80"/>
      <c r="AM938" s="80"/>
      <c r="AN938" s="80"/>
      <c r="AO938" s="80"/>
      <c r="AP938" s="81"/>
      <c r="AR938" s="81"/>
      <c r="AT938" s="81"/>
    </row>
    <row r="939" spans="2:46" s="48" customFormat="1" ht="6.75" customHeight="1"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  <c r="AE939" s="80"/>
      <c r="AF939" s="80"/>
      <c r="AG939" s="80"/>
      <c r="AH939" s="80"/>
      <c r="AI939" s="80"/>
      <c r="AJ939" s="80"/>
      <c r="AK939" s="80"/>
      <c r="AL939" s="80"/>
      <c r="AM939" s="80"/>
      <c r="AN939" s="80"/>
      <c r="AO939" s="80"/>
      <c r="AP939" s="81"/>
      <c r="AR939" s="81"/>
      <c r="AT939" s="81"/>
    </row>
    <row r="940" spans="2:46" s="48" customFormat="1" ht="6.75" customHeight="1"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  <c r="AE940" s="80"/>
      <c r="AF940" s="80"/>
      <c r="AG940" s="80"/>
      <c r="AH940" s="80"/>
      <c r="AI940" s="80"/>
      <c r="AJ940" s="80"/>
      <c r="AK940" s="80"/>
      <c r="AL940" s="80"/>
      <c r="AM940" s="80"/>
      <c r="AN940" s="80"/>
      <c r="AO940" s="80"/>
      <c r="AP940" s="81"/>
      <c r="AR940" s="81"/>
      <c r="AT940" s="81"/>
    </row>
    <row r="941" spans="2:46" s="48" customFormat="1" ht="6.75" customHeight="1"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  <c r="AE941" s="80"/>
      <c r="AF941" s="80"/>
      <c r="AG941" s="80"/>
      <c r="AH941" s="80"/>
      <c r="AI941" s="80"/>
      <c r="AJ941" s="80"/>
      <c r="AK941" s="80"/>
      <c r="AL941" s="80"/>
      <c r="AM941" s="80"/>
      <c r="AN941" s="80"/>
      <c r="AO941" s="80"/>
      <c r="AP941" s="81"/>
      <c r="AR941" s="81"/>
      <c r="AT941" s="81"/>
    </row>
    <row r="942" spans="2:46" s="48" customFormat="1" ht="6.75" customHeight="1"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  <c r="AE942" s="80"/>
      <c r="AF942" s="80"/>
      <c r="AG942" s="80"/>
      <c r="AH942" s="80"/>
      <c r="AI942" s="80"/>
      <c r="AJ942" s="80"/>
      <c r="AK942" s="80"/>
      <c r="AL942" s="80"/>
      <c r="AM942" s="80"/>
      <c r="AN942" s="80"/>
      <c r="AO942" s="80"/>
      <c r="AP942" s="81"/>
      <c r="AR942" s="81"/>
      <c r="AT942" s="81"/>
    </row>
    <row r="943" spans="2:46" s="48" customFormat="1" ht="6.75" customHeight="1"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80"/>
      <c r="AF943" s="80"/>
      <c r="AG943" s="80"/>
      <c r="AH943" s="80"/>
      <c r="AI943" s="80"/>
      <c r="AJ943" s="80"/>
      <c r="AK943" s="80"/>
      <c r="AL943" s="80"/>
      <c r="AM943" s="80"/>
      <c r="AN943" s="80"/>
      <c r="AO943" s="80"/>
      <c r="AP943" s="81"/>
      <c r="AR943" s="81"/>
      <c r="AT943" s="81"/>
    </row>
    <row r="944" spans="2:46" s="48" customFormat="1" ht="6.75" customHeight="1"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80"/>
      <c r="AF944" s="80"/>
      <c r="AG944" s="80"/>
      <c r="AH944" s="80"/>
      <c r="AI944" s="80"/>
      <c r="AJ944" s="80"/>
      <c r="AK944" s="80"/>
      <c r="AL944" s="80"/>
      <c r="AM944" s="80"/>
      <c r="AN944" s="80"/>
      <c r="AO944" s="80"/>
      <c r="AP944" s="81"/>
      <c r="AR944" s="81"/>
      <c r="AT944" s="81"/>
    </row>
    <row r="945" spans="2:46" s="48" customFormat="1" ht="6.75" customHeight="1"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80"/>
      <c r="AF945" s="80"/>
      <c r="AG945" s="80"/>
      <c r="AH945" s="80"/>
      <c r="AI945" s="80"/>
      <c r="AJ945" s="80"/>
      <c r="AK945" s="80"/>
      <c r="AL945" s="80"/>
      <c r="AM945" s="80"/>
      <c r="AN945" s="80"/>
      <c r="AO945" s="80"/>
      <c r="AP945" s="81"/>
      <c r="AR945" s="81"/>
      <c r="AT945" s="81"/>
    </row>
    <row r="946" spans="2:46" s="48" customFormat="1" ht="6.75" customHeight="1"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  <c r="AE946" s="80"/>
      <c r="AF946" s="80"/>
      <c r="AG946" s="80"/>
      <c r="AH946" s="80"/>
      <c r="AI946" s="80"/>
      <c r="AJ946" s="80"/>
      <c r="AK946" s="80"/>
      <c r="AL946" s="80"/>
      <c r="AM946" s="80"/>
      <c r="AN946" s="80"/>
      <c r="AO946" s="80"/>
      <c r="AP946" s="81"/>
      <c r="AR946" s="81"/>
      <c r="AT946" s="81"/>
    </row>
    <row r="947" spans="2:46" s="48" customFormat="1" ht="6.75" customHeight="1"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  <c r="AE947" s="80"/>
      <c r="AF947" s="80"/>
      <c r="AG947" s="80"/>
      <c r="AH947" s="80"/>
      <c r="AI947" s="80"/>
      <c r="AJ947" s="80"/>
      <c r="AK947" s="80"/>
      <c r="AL947" s="80"/>
      <c r="AM947" s="80"/>
      <c r="AN947" s="80"/>
      <c r="AO947" s="80"/>
      <c r="AP947" s="81"/>
      <c r="AR947" s="81"/>
      <c r="AT947" s="81"/>
    </row>
    <row r="948" spans="2:46" s="48" customFormat="1" ht="6.75" customHeight="1"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  <c r="AE948" s="80"/>
      <c r="AF948" s="80"/>
      <c r="AG948" s="80"/>
      <c r="AH948" s="80"/>
      <c r="AI948" s="80"/>
      <c r="AJ948" s="80"/>
      <c r="AK948" s="80"/>
      <c r="AL948" s="80"/>
      <c r="AM948" s="80"/>
      <c r="AN948" s="80"/>
      <c r="AO948" s="80"/>
      <c r="AP948" s="81"/>
      <c r="AR948" s="81"/>
      <c r="AT948" s="81"/>
    </row>
    <row r="949" spans="2:46" s="48" customFormat="1" ht="6.75" customHeight="1"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  <c r="AE949" s="80"/>
      <c r="AF949" s="80"/>
      <c r="AG949" s="80"/>
      <c r="AH949" s="80"/>
      <c r="AI949" s="80"/>
      <c r="AJ949" s="80"/>
      <c r="AK949" s="80"/>
      <c r="AL949" s="80"/>
      <c r="AM949" s="80"/>
      <c r="AN949" s="80"/>
      <c r="AO949" s="80"/>
      <c r="AP949" s="81"/>
      <c r="AR949" s="81"/>
      <c r="AT949" s="81"/>
    </row>
    <row r="950" spans="2:46" s="48" customFormat="1" ht="6.75" customHeight="1"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  <c r="AE950" s="80"/>
      <c r="AF950" s="80"/>
      <c r="AG950" s="80"/>
      <c r="AH950" s="80"/>
      <c r="AI950" s="80"/>
      <c r="AJ950" s="80"/>
      <c r="AK950" s="80"/>
      <c r="AL950" s="80"/>
      <c r="AM950" s="80"/>
      <c r="AN950" s="80"/>
      <c r="AO950" s="80"/>
      <c r="AP950" s="81"/>
      <c r="AR950" s="81"/>
      <c r="AT950" s="81"/>
    </row>
    <row r="951" spans="2:46" s="48" customFormat="1" ht="6.75" customHeight="1"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80"/>
      <c r="AF951" s="80"/>
      <c r="AG951" s="80"/>
      <c r="AH951" s="80"/>
      <c r="AI951" s="80"/>
      <c r="AJ951" s="80"/>
      <c r="AK951" s="80"/>
      <c r="AL951" s="80"/>
      <c r="AM951" s="80"/>
      <c r="AN951" s="80"/>
      <c r="AO951" s="80"/>
      <c r="AP951" s="81"/>
      <c r="AR951" s="81"/>
      <c r="AT951" s="81"/>
    </row>
    <row r="952" spans="2:46" s="48" customFormat="1" ht="6.75" customHeight="1"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80"/>
      <c r="AF952" s="80"/>
      <c r="AG952" s="80"/>
      <c r="AH952" s="80"/>
      <c r="AI952" s="80"/>
      <c r="AJ952" s="80"/>
      <c r="AK952" s="80"/>
      <c r="AL952" s="80"/>
      <c r="AM952" s="80"/>
      <c r="AN952" s="80"/>
      <c r="AO952" s="80"/>
      <c r="AP952" s="81"/>
      <c r="AR952" s="81"/>
      <c r="AT952" s="81"/>
    </row>
    <row r="953" spans="2:46" s="48" customFormat="1" ht="6.75" customHeight="1"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  <c r="AE953" s="80"/>
      <c r="AF953" s="80"/>
      <c r="AG953" s="80"/>
      <c r="AH953" s="80"/>
      <c r="AI953" s="80"/>
      <c r="AJ953" s="80"/>
      <c r="AK953" s="80"/>
      <c r="AL953" s="80"/>
      <c r="AM953" s="80"/>
      <c r="AN953" s="80"/>
      <c r="AO953" s="80"/>
      <c r="AP953" s="81"/>
      <c r="AR953" s="81"/>
      <c r="AT953" s="81"/>
    </row>
    <row r="954" spans="2:46" s="48" customFormat="1" ht="6.75" customHeight="1"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80"/>
      <c r="AF954" s="80"/>
      <c r="AG954" s="80"/>
      <c r="AH954" s="80"/>
      <c r="AI954" s="80"/>
      <c r="AJ954" s="80"/>
      <c r="AK954" s="80"/>
      <c r="AL954" s="80"/>
      <c r="AM954" s="80"/>
      <c r="AN954" s="80"/>
      <c r="AO954" s="80"/>
      <c r="AP954" s="81"/>
      <c r="AR954" s="81"/>
      <c r="AT954" s="81"/>
    </row>
    <row r="955" spans="2:46" s="48" customFormat="1" ht="6.75" customHeight="1"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  <c r="AE955" s="80"/>
      <c r="AF955" s="80"/>
      <c r="AG955" s="80"/>
      <c r="AH955" s="80"/>
      <c r="AI955" s="80"/>
      <c r="AJ955" s="80"/>
      <c r="AK955" s="80"/>
      <c r="AL955" s="80"/>
      <c r="AM955" s="80"/>
      <c r="AN955" s="80"/>
      <c r="AO955" s="80"/>
      <c r="AP955" s="81"/>
      <c r="AR955" s="81"/>
      <c r="AT955" s="81"/>
    </row>
    <row r="956" spans="2:46" s="48" customFormat="1" ht="6.75" customHeight="1"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  <c r="AE956" s="80"/>
      <c r="AF956" s="80"/>
      <c r="AG956" s="80"/>
      <c r="AH956" s="80"/>
      <c r="AI956" s="80"/>
      <c r="AJ956" s="80"/>
      <c r="AK956" s="80"/>
      <c r="AL956" s="80"/>
      <c r="AM956" s="80"/>
      <c r="AN956" s="80"/>
      <c r="AO956" s="80"/>
      <c r="AP956" s="81"/>
      <c r="AR956" s="81"/>
      <c r="AT956" s="81"/>
    </row>
    <row r="957" spans="2:46" s="48" customFormat="1" ht="6.75" customHeight="1"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  <c r="AE957" s="80"/>
      <c r="AF957" s="80"/>
      <c r="AG957" s="80"/>
      <c r="AH957" s="80"/>
      <c r="AI957" s="80"/>
      <c r="AJ957" s="80"/>
      <c r="AK957" s="80"/>
      <c r="AL957" s="80"/>
      <c r="AM957" s="80"/>
      <c r="AN957" s="80"/>
      <c r="AO957" s="80"/>
      <c r="AP957" s="81"/>
      <c r="AR957" s="81"/>
      <c r="AT957" s="81"/>
    </row>
    <row r="958" spans="2:46" s="48" customFormat="1" ht="6.75" customHeight="1"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  <c r="AE958" s="80"/>
      <c r="AF958" s="80"/>
      <c r="AG958" s="80"/>
      <c r="AH958" s="80"/>
      <c r="AI958" s="80"/>
      <c r="AJ958" s="80"/>
      <c r="AK958" s="80"/>
      <c r="AL958" s="80"/>
      <c r="AM958" s="80"/>
      <c r="AN958" s="80"/>
      <c r="AO958" s="80"/>
      <c r="AP958" s="81"/>
      <c r="AR958" s="81"/>
      <c r="AT958" s="81"/>
    </row>
    <row r="959" spans="2:46" s="48" customFormat="1" ht="6.75" customHeight="1"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  <c r="AE959" s="80"/>
      <c r="AF959" s="80"/>
      <c r="AG959" s="80"/>
      <c r="AH959" s="80"/>
      <c r="AI959" s="80"/>
      <c r="AJ959" s="80"/>
      <c r="AK959" s="80"/>
      <c r="AL959" s="80"/>
      <c r="AM959" s="80"/>
      <c r="AN959" s="80"/>
      <c r="AO959" s="80"/>
      <c r="AP959" s="81"/>
      <c r="AR959" s="81"/>
      <c r="AT959" s="81"/>
    </row>
    <row r="960" spans="2:46" s="48" customFormat="1" ht="6.75" customHeight="1"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  <c r="AE960" s="80"/>
      <c r="AF960" s="80"/>
      <c r="AG960" s="80"/>
      <c r="AH960" s="80"/>
      <c r="AI960" s="80"/>
      <c r="AJ960" s="80"/>
      <c r="AK960" s="80"/>
      <c r="AL960" s="80"/>
      <c r="AM960" s="80"/>
      <c r="AN960" s="80"/>
      <c r="AO960" s="80"/>
      <c r="AP960" s="81"/>
      <c r="AR960" s="81"/>
      <c r="AT960" s="81"/>
    </row>
    <row r="961" spans="2:46" s="48" customFormat="1" ht="6.75" customHeight="1"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  <c r="AE961" s="80"/>
      <c r="AF961" s="80"/>
      <c r="AG961" s="80"/>
      <c r="AH961" s="80"/>
      <c r="AI961" s="80"/>
      <c r="AJ961" s="80"/>
      <c r="AK961" s="80"/>
      <c r="AL961" s="80"/>
      <c r="AM961" s="80"/>
      <c r="AN961" s="80"/>
      <c r="AO961" s="80"/>
      <c r="AP961" s="81"/>
      <c r="AR961" s="81"/>
      <c r="AT961" s="81"/>
    </row>
    <row r="962" spans="2:46" s="48" customFormat="1" ht="6.75" customHeight="1"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  <c r="AE962" s="80"/>
      <c r="AF962" s="80"/>
      <c r="AG962" s="80"/>
      <c r="AH962" s="80"/>
      <c r="AI962" s="80"/>
      <c r="AJ962" s="80"/>
      <c r="AK962" s="80"/>
      <c r="AL962" s="80"/>
      <c r="AM962" s="80"/>
      <c r="AN962" s="80"/>
      <c r="AO962" s="80"/>
      <c r="AP962" s="81"/>
      <c r="AR962" s="81"/>
      <c r="AT962" s="81"/>
    </row>
    <row r="963" spans="2:46" s="48" customFormat="1" ht="6.75" customHeight="1"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  <c r="AE963" s="80"/>
      <c r="AF963" s="80"/>
      <c r="AG963" s="80"/>
      <c r="AH963" s="80"/>
      <c r="AI963" s="80"/>
      <c r="AJ963" s="80"/>
      <c r="AK963" s="80"/>
      <c r="AL963" s="80"/>
      <c r="AM963" s="80"/>
      <c r="AN963" s="80"/>
      <c r="AO963" s="80"/>
      <c r="AP963" s="81"/>
      <c r="AR963" s="81"/>
      <c r="AT963" s="81"/>
    </row>
    <row r="964" spans="2:46" s="48" customFormat="1" ht="6.75" customHeight="1"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  <c r="AE964" s="80"/>
      <c r="AF964" s="80"/>
      <c r="AG964" s="80"/>
      <c r="AH964" s="80"/>
      <c r="AI964" s="80"/>
      <c r="AJ964" s="80"/>
      <c r="AK964" s="80"/>
      <c r="AL964" s="80"/>
      <c r="AM964" s="80"/>
      <c r="AN964" s="80"/>
      <c r="AO964" s="80"/>
      <c r="AP964" s="81"/>
      <c r="AR964" s="81"/>
      <c r="AT964" s="81"/>
    </row>
    <row r="965" spans="2:46" s="48" customFormat="1" ht="6.75" customHeight="1"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  <c r="AE965" s="80"/>
      <c r="AF965" s="80"/>
      <c r="AG965" s="80"/>
      <c r="AH965" s="80"/>
      <c r="AI965" s="80"/>
      <c r="AJ965" s="80"/>
      <c r="AK965" s="80"/>
      <c r="AL965" s="80"/>
      <c r="AM965" s="80"/>
      <c r="AN965" s="80"/>
      <c r="AO965" s="80"/>
      <c r="AP965" s="81"/>
      <c r="AR965" s="81"/>
      <c r="AT965" s="81"/>
    </row>
    <row r="966" spans="2:46" s="48" customFormat="1" ht="6.75" customHeight="1"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  <c r="AE966" s="80"/>
      <c r="AF966" s="80"/>
      <c r="AG966" s="80"/>
      <c r="AH966" s="80"/>
      <c r="AI966" s="80"/>
      <c r="AJ966" s="80"/>
      <c r="AK966" s="80"/>
      <c r="AL966" s="80"/>
      <c r="AM966" s="80"/>
      <c r="AN966" s="80"/>
      <c r="AO966" s="80"/>
      <c r="AP966" s="81"/>
      <c r="AR966" s="81"/>
      <c r="AT966" s="81"/>
    </row>
    <row r="967" spans="2:46" s="48" customFormat="1" ht="6.75" customHeight="1"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  <c r="AE967" s="80"/>
      <c r="AF967" s="80"/>
      <c r="AG967" s="80"/>
      <c r="AH967" s="80"/>
      <c r="AI967" s="80"/>
      <c r="AJ967" s="80"/>
      <c r="AK967" s="80"/>
      <c r="AL967" s="80"/>
      <c r="AM967" s="80"/>
      <c r="AN967" s="80"/>
      <c r="AO967" s="80"/>
      <c r="AP967" s="81"/>
      <c r="AR967" s="81"/>
      <c r="AT967" s="81"/>
    </row>
    <row r="968" spans="2:46" s="48" customFormat="1" ht="6.75" customHeight="1"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  <c r="AE968" s="80"/>
      <c r="AF968" s="80"/>
      <c r="AG968" s="80"/>
      <c r="AH968" s="80"/>
      <c r="AI968" s="80"/>
      <c r="AJ968" s="80"/>
      <c r="AK968" s="80"/>
      <c r="AL968" s="80"/>
      <c r="AM968" s="80"/>
      <c r="AN968" s="80"/>
      <c r="AO968" s="80"/>
      <c r="AP968" s="81"/>
      <c r="AR968" s="81"/>
      <c r="AT968" s="81"/>
    </row>
    <row r="969" spans="2:46" s="48" customFormat="1" ht="6.75" customHeight="1"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  <c r="AE969" s="80"/>
      <c r="AF969" s="80"/>
      <c r="AG969" s="80"/>
      <c r="AH969" s="80"/>
      <c r="AI969" s="80"/>
      <c r="AJ969" s="80"/>
      <c r="AK969" s="80"/>
      <c r="AL969" s="80"/>
      <c r="AM969" s="80"/>
      <c r="AN969" s="80"/>
      <c r="AO969" s="80"/>
      <c r="AP969" s="81"/>
      <c r="AR969" s="81"/>
      <c r="AT969" s="81"/>
    </row>
    <row r="970" spans="2:46" s="48" customFormat="1" ht="6.75" customHeight="1"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  <c r="AE970" s="80"/>
      <c r="AF970" s="80"/>
      <c r="AG970" s="80"/>
      <c r="AH970" s="80"/>
      <c r="AI970" s="80"/>
      <c r="AJ970" s="80"/>
      <c r="AK970" s="80"/>
      <c r="AL970" s="80"/>
      <c r="AM970" s="80"/>
      <c r="AN970" s="80"/>
      <c r="AO970" s="80"/>
      <c r="AP970" s="81"/>
      <c r="AR970" s="81"/>
      <c r="AT970" s="81"/>
    </row>
    <row r="971" spans="2:46" s="48" customFormat="1" ht="6.75" customHeight="1"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  <c r="AE971" s="80"/>
      <c r="AF971" s="80"/>
      <c r="AG971" s="80"/>
      <c r="AH971" s="80"/>
      <c r="AI971" s="80"/>
      <c r="AJ971" s="80"/>
      <c r="AK971" s="80"/>
      <c r="AL971" s="80"/>
      <c r="AM971" s="80"/>
      <c r="AN971" s="80"/>
      <c r="AO971" s="80"/>
      <c r="AP971" s="81"/>
      <c r="AR971" s="81"/>
      <c r="AT971" s="81"/>
    </row>
    <row r="972" spans="2:46" s="48" customFormat="1" ht="6.75" customHeight="1"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  <c r="AE972" s="80"/>
      <c r="AF972" s="80"/>
      <c r="AG972" s="80"/>
      <c r="AH972" s="80"/>
      <c r="AI972" s="80"/>
      <c r="AJ972" s="80"/>
      <c r="AK972" s="80"/>
      <c r="AL972" s="80"/>
      <c r="AM972" s="80"/>
      <c r="AN972" s="80"/>
      <c r="AO972" s="80"/>
      <c r="AP972" s="81"/>
      <c r="AR972" s="81"/>
      <c r="AT972" s="81"/>
    </row>
    <row r="973" spans="2:46" s="48" customFormat="1" ht="6.75" customHeight="1"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  <c r="AE973" s="80"/>
      <c r="AF973" s="80"/>
      <c r="AG973" s="80"/>
      <c r="AH973" s="80"/>
      <c r="AI973" s="80"/>
      <c r="AJ973" s="80"/>
      <c r="AK973" s="80"/>
      <c r="AL973" s="80"/>
      <c r="AM973" s="80"/>
      <c r="AN973" s="80"/>
      <c r="AO973" s="80"/>
      <c r="AP973" s="81"/>
      <c r="AR973" s="81"/>
      <c r="AT973" s="81"/>
    </row>
    <row r="974" spans="2:46" s="48" customFormat="1" ht="6.75" customHeight="1"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80"/>
      <c r="AF974" s="80"/>
      <c r="AG974" s="80"/>
      <c r="AH974" s="80"/>
      <c r="AI974" s="80"/>
      <c r="AJ974" s="80"/>
      <c r="AK974" s="80"/>
      <c r="AL974" s="80"/>
      <c r="AM974" s="80"/>
      <c r="AN974" s="80"/>
      <c r="AO974" s="80"/>
      <c r="AP974" s="81"/>
      <c r="AR974" s="81"/>
      <c r="AT974" s="81"/>
    </row>
    <row r="975" spans="2:46" s="48" customFormat="1" ht="6.75" customHeight="1"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  <c r="AE975" s="80"/>
      <c r="AF975" s="80"/>
      <c r="AG975" s="80"/>
      <c r="AH975" s="80"/>
      <c r="AI975" s="80"/>
      <c r="AJ975" s="80"/>
      <c r="AK975" s="80"/>
      <c r="AL975" s="80"/>
      <c r="AM975" s="80"/>
      <c r="AN975" s="80"/>
      <c r="AO975" s="80"/>
      <c r="AP975" s="81"/>
      <c r="AR975" s="81"/>
      <c r="AT975" s="81"/>
    </row>
    <row r="976" spans="2:46" s="48" customFormat="1" ht="6.75" customHeight="1"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  <c r="AE976" s="80"/>
      <c r="AF976" s="80"/>
      <c r="AG976" s="80"/>
      <c r="AH976" s="80"/>
      <c r="AI976" s="80"/>
      <c r="AJ976" s="80"/>
      <c r="AK976" s="80"/>
      <c r="AL976" s="80"/>
      <c r="AM976" s="80"/>
      <c r="AN976" s="80"/>
      <c r="AO976" s="80"/>
      <c r="AP976" s="81"/>
      <c r="AR976" s="81"/>
      <c r="AT976" s="81"/>
    </row>
    <row r="977" spans="2:46" s="48" customFormat="1" ht="6.75" customHeight="1"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  <c r="AE977" s="80"/>
      <c r="AF977" s="80"/>
      <c r="AG977" s="80"/>
      <c r="AH977" s="80"/>
      <c r="AI977" s="80"/>
      <c r="AJ977" s="80"/>
      <c r="AK977" s="80"/>
      <c r="AL977" s="80"/>
      <c r="AM977" s="80"/>
      <c r="AN977" s="80"/>
      <c r="AO977" s="80"/>
      <c r="AP977" s="81"/>
      <c r="AR977" s="81"/>
      <c r="AT977" s="81"/>
    </row>
    <row r="978" spans="2:46" s="48" customFormat="1" ht="6.75" customHeight="1"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  <c r="AE978" s="80"/>
      <c r="AF978" s="80"/>
      <c r="AG978" s="80"/>
      <c r="AH978" s="80"/>
      <c r="AI978" s="80"/>
      <c r="AJ978" s="80"/>
      <c r="AK978" s="80"/>
      <c r="AL978" s="80"/>
      <c r="AM978" s="80"/>
      <c r="AN978" s="80"/>
      <c r="AO978" s="80"/>
      <c r="AP978" s="81"/>
      <c r="AR978" s="81"/>
      <c r="AT978" s="81"/>
    </row>
    <row r="979" spans="2:46" s="48" customFormat="1" ht="6.75" customHeight="1"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  <c r="AE979" s="80"/>
      <c r="AF979" s="80"/>
      <c r="AG979" s="80"/>
      <c r="AH979" s="80"/>
      <c r="AI979" s="80"/>
      <c r="AJ979" s="80"/>
      <c r="AK979" s="80"/>
      <c r="AL979" s="80"/>
      <c r="AM979" s="80"/>
      <c r="AN979" s="80"/>
      <c r="AO979" s="80"/>
      <c r="AP979" s="81"/>
      <c r="AR979" s="81"/>
      <c r="AT979" s="81"/>
    </row>
    <row r="980" spans="2:46" s="48" customFormat="1" ht="6.75" customHeight="1"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  <c r="AE980" s="80"/>
      <c r="AF980" s="80"/>
      <c r="AG980" s="80"/>
      <c r="AH980" s="80"/>
      <c r="AI980" s="80"/>
      <c r="AJ980" s="80"/>
      <c r="AK980" s="80"/>
      <c r="AL980" s="80"/>
      <c r="AM980" s="80"/>
      <c r="AN980" s="80"/>
      <c r="AO980" s="80"/>
      <c r="AP980" s="81"/>
      <c r="AR980" s="81"/>
      <c r="AT980" s="81"/>
    </row>
    <row r="981" spans="2:46" s="48" customFormat="1" ht="6.75" customHeight="1"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  <c r="AE981" s="80"/>
      <c r="AF981" s="80"/>
      <c r="AG981" s="80"/>
      <c r="AH981" s="80"/>
      <c r="AI981" s="80"/>
      <c r="AJ981" s="80"/>
      <c r="AK981" s="80"/>
      <c r="AL981" s="80"/>
      <c r="AM981" s="80"/>
      <c r="AN981" s="80"/>
      <c r="AO981" s="80"/>
      <c r="AP981" s="81"/>
      <c r="AR981" s="81"/>
      <c r="AT981" s="81"/>
    </row>
    <row r="982" spans="2:46" s="48" customFormat="1" ht="6.75" customHeight="1"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  <c r="AE982" s="80"/>
      <c r="AF982" s="80"/>
      <c r="AG982" s="80"/>
      <c r="AH982" s="80"/>
      <c r="AI982" s="80"/>
      <c r="AJ982" s="80"/>
      <c r="AK982" s="80"/>
      <c r="AL982" s="80"/>
      <c r="AM982" s="80"/>
      <c r="AN982" s="80"/>
      <c r="AO982" s="80"/>
      <c r="AP982" s="81"/>
      <c r="AR982" s="81"/>
      <c r="AT982" s="81"/>
    </row>
    <row r="983" spans="2:46" s="48" customFormat="1" ht="6.75" customHeight="1"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  <c r="AE983" s="80"/>
      <c r="AF983" s="80"/>
      <c r="AG983" s="80"/>
      <c r="AH983" s="80"/>
      <c r="AI983" s="80"/>
      <c r="AJ983" s="80"/>
      <c r="AK983" s="80"/>
      <c r="AL983" s="80"/>
      <c r="AM983" s="80"/>
      <c r="AN983" s="80"/>
      <c r="AO983" s="80"/>
      <c r="AP983" s="81"/>
      <c r="AR983" s="81"/>
      <c r="AT983" s="81"/>
    </row>
    <row r="984" spans="2:46" s="48" customFormat="1" ht="6.75" customHeight="1"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  <c r="AE984" s="80"/>
      <c r="AF984" s="80"/>
      <c r="AG984" s="80"/>
      <c r="AH984" s="80"/>
      <c r="AI984" s="80"/>
      <c r="AJ984" s="80"/>
      <c r="AK984" s="80"/>
      <c r="AL984" s="80"/>
      <c r="AM984" s="80"/>
      <c r="AN984" s="80"/>
      <c r="AO984" s="80"/>
      <c r="AP984" s="81"/>
      <c r="AR984" s="81"/>
      <c r="AT984" s="81"/>
    </row>
    <row r="985" spans="2:46" s="48" customFormat="1" ht="6.75" customHeight="1"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  <c r="AE985" s="80"/>
      <c r="AF985" s="80"/>
      <c r="AG985" s="80"/>
      <c r="AH985" s="80"/>
      <c r="AI985" s="80"/>
      <c r="AJ985" s="80"/>
      <c r="AK985" s="80"/>
      <c r="AL985" s="80"/>
      <c r="AM985" s="80"/>
      <c r="AN985" s="80"/>
      <c r="AO985" s="80"/>
      <c r="AP985" s="81"/>
      <c r="AR985" s="81"/>
      <c r="AT985" s="81"/>
    </row>
    <row r="986" spans="2:46" s="48" customFormat="1" ht="6.75" customHeight="1"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  <c r="AE986" s="80"/>
      <c r="AF986" s="80"/>
      <c r="AG986" s="80"/>
      <c r="AH986" s="80"/>
      <c r="AI986" s="80"/>
      <c r="AJ986" s="80"/>
      <c r="AK986" s="80"/>
      <c r="AL986" s="80"/>
      <c r="AM986" s="80"/>
      <c r="AN986" s="80"/>
      <c r="AO986" s="80"/>
      <c r="AP986" s="81"/>
      <c r="AR986" s="81"/>
      <c r="AT986" s="81"/>
    </row>
    <row r="987" spans="2:46" s="48" customFormat="1" ht="6.75" customHeight="1"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  <c r="AE987" s="80"/>
      <c r="AF987" s="80"/>
      <c r="AG987" s="80"/>
      <c r="AH987" s="80"/>
      <c r="AI987" s="80"/>
      <c r="AJ987" s="80"/>
      <c r="AK987" s="80"/>
      <c r="AL987" s="80"/>
      <c r="AM987" s="80"/>
      <c r="AN987" s="80"/>
      <c r="AO987" s="80"/>
      <c r="AP987" s="81"/>
      <c r="AR987" s="81"/>
      <c r="AT987" s="81"/>
    </row>
    <row r="988" spans="2:46" s="48" customFormat="1" ht="6.75" customHeight="1"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  <c r="AE988" s="80"/>
      <c r="AF988" s="80"/>
      <c r="AG988" s="80"/>
      <c r="AH988" s="80"/>
      <c r="AI988" s="80"/>
      <c r="AJ988" s="80"/>
      <c r="AK988" s="80"/>
      <c r="AL988" s="80"/>
      <c r="AM988" s="80"/>
      <c r="AN988" s="80"/>
      <c r="AO988" s="80"/>
      <c r="AP988" s="81"/>
      <c r="AR988" s="81"/>
      <c r="AT988" s="81"/>
    </row>
    <row r="989" spans="2:46" s="48" customFormat="1" ht="6.75" customHeight="1"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  <c r="AE989" s="80"/>
      <c r="AF989" s="80"/>
      <c r="AG989" s="80"/>
      <c r="AH989" s="80"/>
      <c r="AI989" s="80"/>
      <c r="AJ989" s="80"/>
      <c r="AK989" s="80"/>
      <c r="AL989" s="80"/>
      <c r="AM989" s="80"/>
      <c r="AN989" s="80"/>
      <c r="AO989" s="80"/>
      <c r="AP989" s="81"/>
      <c r="AR989" s="81"/>
      <c r="AT989" s="81"/>
    </row>
    <row r="990" spans="2:46" s="48" customFormat="1" ht="6.75" customHeight="1"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  <c r="AE990" s="80"/>
      <c r="AF990" s="80"/>
      <c r="AG990" s="80"/>
      <c r="AH990" s="80"/>
      <c r="AI990" s="80"/>
      <c r="AJ990" s="80"/>
      <c r="AK990" s="80"/>
      <c r="AL990" s="80"/>
      <c r="AM990" s="80"/>
      <c r="AN990" s="80"/>
      <c r="AO990" s="80"/>
      <c r="AP990" s="81"/>
      <c r="AR990" s="81"/>
      <c r="AT990" s="81"/>
    </row>
    <row r="991" spans="2:46" s="48" customFormat="1" ht="6.75" customHeight="1"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  <c r="AE991" s="80"/>
      <c r="AF991" s="80"/>
      <c r="AG991" s="80"/>
      <c r="AH991" s="80"/>
      <c r="AI991" s="80"/>
      <c r="AJ991" s="80"/>
      <c r="AK991" s="80"/>
      <c r="AL991" s="80"/>
      <c r="AM991" s="80"/>
      <c r="AN991" s="80"/>
      <c r="AO991" s="80"/>
      <c r="AP991" s="81"/>
      <c r="AR991" s="81"/>
      <c r="AT991" s="81"/>
    </row>
    <row r="992" spans="2:46" s="48" customFormat="1" ht="6.75" customHeight="1"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  <c r="AE992" s="80"/>
      <c r="AF992" s="80"/>
      <c r="AG992" s="80"/>
      <c r="AH992" s="80"/>
      <c r="AI992" s="80"/>
      <c r="AJ992" s="80"/>
      <c r="AK992" s="80"/>
      <c r="AL992" s="80"/>
      <c r="AM992" s="80"/>
      <c r="AN992" s="80"/>
      <c r="AO992" s="80"/>
      <c r="AP992" s="81"/>
      <c r="AR992" s="81"/>
      <c r="AT992" s="81"/>
    </row>
    <row r="993" spans="2:46" s="48" customFormat="1" ht="6.75" customHeight="1"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  <c r="AE993" s="80"/>
      <c r="AF993" s="80"/>
      <c r="AG993" s="80"/>
      <c r="AH993" s="80"/>
      <c r="AI993" s="80"/>
      <c r="AJ993" s="80"/>
      <c r="AK993" s="80"/>
      <c r="AL993" s="80"/>
      <c r="AM993" s="80"/>
      <c r="AN993" s="80"/>
      <c r="AO993" s="80"/>
      <c r="AP993" s="81"/>
      <c r="AR993" s="81"/>
      <c r="AT993" s="81"/>
    </row>
    <row r="994" spans="2:46" s="48" customFormat="1" ht="6.75" customHeight="1"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  <c r="AE994" s="80"/>
      <c r="AF994" s="80"/>
      <c r="AG994" s="80"/>
      <c r="AH994" s="80"/>
      <c r="AI994" s="80"/>
      <c r="AJ994" s="80"/>
      <c r="AK994" s="80"/>
      <c r="AL994" s="80"/>
      <c r="AM994" s="80"/>
      <c r="AN994" s="80"/>
      <c r="AO994" s="80"/>
      <c r="AP994" s="81"/>
      <c r="AR994" s="81"/>
      <c r="AT994" s="81"/>
    </row>
    <row r="995" spans="2:46" s="48" customFormat="1" ht="6.75" customHeight="1"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  <c r="AE995" s="80"/>
      <c r="AF995" s="80"/>
      <c r="AG995" s="80"/>
      <c r="AH995" s="80"/>
      <c r="AI995" s="80"/>
      <c r="AJ995" s="80"/>
      <c r="AK995" s="80"/>
      <c r="AL995" s="80"/>
      <c r="AM995" s="80"/>
      <c r="AN995" s="80"/>
      <c r="AO995" s="80"/>
      <c r="AP995" s="81"/>
      <c r="AR995" s="81"/>
      <c r="AT995" s="81"/>
    </row>
    <row r="996" spans="2:46" s="48" customFormat="1" ht="6.75" customHeight="1"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80"/>
      <c r="AF996" s="80"/>
      <c r="AG996" s="80"/>
      <c r="AH996" s="80"/>
      <c r="AI996" s="80"/>
      <c r="AJ996" s="80"/>
      <c r="AK996" s="80"/>
      <c r="AL996" s="80"/>
      <c r="AM996" s="80"/>
      <c r="AN996" s="80"/>
      <c r="AO996" s="80"/>
      <c r="AP996" s="81"/>
      <c r="AR996" s="81"/>
      <c r="AT996" s="81"/>
    </row>
    <row r="997" spans="2:46" s="48" customFormat="1" ht="6.75" customHeight="1">
      <c r="B997" s="80"/>
      <c r="C997" s="80"/>
      <c r="D997" s="80"/>
      <c r="E997" s="80"/>
      <c r="F997" s="80"/>
      <c r="G997" s="80"/>
      <c r="H997" s="80"/>
      <c r="I997" s="80"/>
      <c r="J997" s="80"/>
      <c r="K997" s="80"/>
      <c r="L997" s="80"/>
      <c r="M997" s="80"/>
      <c r="N997" s="80"/>
      <c r="O997" s="80"/>
      <c r="P997" s="80"/>
      <c r="Q997" s="80"/>
      <c r="R997" s="80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  <c r="AE997" s="80"/>
      <c r="AF997" s="80"/>
      <c r="AG997" s="80"/>
      <c r="AH997" s="80"/>
      <c r="AI997" s="80"/>
      <c r="AJ997" s="80"/>
      <c r="AK997" s="80"/>
      <c r="AL997" s="80"/>
      <c r="AM997" s="80"/>
      <c r="AN997" s="80"/>
      <c r="AO997" s="80"/>
      <c r="AP997" s="81"/>
      <c r="AR997" s="81"/>
      <c r="AT997" s="81"/>
    </row>
    <row r="998" spans="2:46" s="48" customFormat="1" ht="6.75" customHeight="1">
      <c r="B998" s="80"/>
      <c r="C998" s="80"/>
      <c r="D998" s="80"/>
      <c r="E998" s="80"/>
      <c r="F998" s="80"/>
      <c r="G998" s="80"/>
      <c r="H998" s="80"/>
      <c r="I998" s="80"/>
      <c r="J998" s="80"/>
      <c r="K998" s="80"/>
      <c r="L998" s="80"/>
      <c r="M998" s="80"/>
      <c r="N998" s="80"/>
      <c r="O998" s="80"/>
      <c r="P998" s="80"/>
      <c r="Q998" s="80"/>
      <c r="R998" s="80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  <c r="AE998" s="80"/>
      <c r="AF998" s="80"/>
      <c r="AG998" s="80"/>
      <c r="AH998" s="80"/>
      <c r="AI998" s="80"/>
      <c r="AJ998" s="80"/>
      <c r="AK998" s="80"/>
      <c r="AL998" s="80"/>
      <c r="AM998" s="80"/>
      <c r="AN998" s="80"/>
      <c r="AO998" s="80"/>
      <c r="AP998" s="81"/>
      <c r="AR998" s="81"/>
      <c r="AT998" s="81"/>
    </row>
    <row r="999" spans="2:46" s="48" customFormat="1" ht="6.75" customHeight="1">
      <c r="B999" s="80"/>
      <c r="C999" s="80"/>
      <c r="D999" s="80"/>
      <c r="E999" s="80"/>
      <c r="F999" s="80"/>
      <c r="G999" s="80"/>
      <c r="H999" s="80"/>
      <c r="I999" s="80"/>
      <c r="J999" s="80"/>
      <c r="K999" s="80"/>
      <c r="L999" s="80"/>
      <c r="M999" s="80"/>
      <c r="N999" s="80"/>
      <c r="O999" s="80"/>
      <c r="P999" s="80"/>
      <c r="Q999" s="80"/>
      <c r="R999" s="80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80"/>
      <c r="AF999" s="80"/>
      <c r="AG999" s="80"/>
      <c r="AH999" s="80"/>
      <c r="AI999" s="80"/>
      <c r="AJ999" s="80"/>
      <c r="AK999" s="80"/>
      <c r="AL999" s="80"/>
      <c r="AM999" s="80"/>
      <c r="AN999" s="80"/>
      <c r="AO999" s="80"/>
      <c r="AP999" s="81"/>
      <c r="AR999" s="81"/>
      <c r="AT999" s="81"/>
    </row>
    <row r="1000" spans="2:46" s="48" customFormat="1" ht="6.75" customHeight="1">
      <c r="B1000" s="80"/>
      <c r="C1000" s="80"/>
      <c r="D1000" s="80"/>
      <c r="E1000" s="80"/>
      <c r="F1000" s="80"/>
      <c r="G1000" s="80"/>
      <c r="H1000" s="80"/>
      <c r="I1000" s="80"/>
      <c r="J1000" s="80"/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  <c r="AE1000" s="80"/>
      <c r="AF1000" s="80"/>
      <c r="AG1000" s="80"/>
      <c r="AH1000" s="80"/>
      <c r="AI1000" s="80"/>
      <c r="AJ1000" s="80"/>
      <c r="AK1000" s="80"/>
      <c r="AL1000" s="80"/>
      <c r="AM1000" s="80"/>
      <c r="AN1000" s="80"/>
      <c r="AO1000" s="80"/>
      <c r="AP1000" s="81"/>
      <c r="AR1000" s="81"/>
      <c r="AT1000" s="81"/>
    </row>
    <row r="1001" spans="2:46" s="48" customFormat="1" ht="6.75" customHeight="1">
      <c r="B1001" s="80"/>
      <c r="C1001" s="80"/>
      <c r="D1001" s="80"/>
      <c r="E1001" s="80"/>
      <c r="F1001" s="80"/>
      <c r="G1001" s="80"/>
      <c r="H1001" s="80"/>
      <c r="I1001" s="80"/>
      <c r="J1001" s="80"/>
      <c r="K1001" s="80"/>
      <c r="L1001" s="80"/>
      <c r="M1001" s="80"/>
      <c r="N1001" s="80"/>
      <c r="O1001" s="80"/>
      <c r="P1001" s="80"/>
      <c r="Q1001" s="80"/>
      <c r="R1001" s="80"/>
      <c r="S1001" s="80"/>
      <c r="T1001" s="80"/>
      <c r="U1001" s="80"/>
      <c r="V1001" s="80"/>
      <c r="W1001" s="80"/>
      <c r="X1001" s="80"/>
      <c r="Y1001" s="80"/>
      <c r="Z1001" s="80"/>
      <c r="AA1001" s="80"/>
      <c r="AB1001" s="80"/>
      <c r="AC1001" s="80"/>
      <c r="AD1001" s="80"/>
      <c r="AE1001" s="80"/>
      <c r="AF1001" s="80"/>
      <c r="AG1001" s="80"/>
      <c r="AH1001" s="80"/>
      <c r="AI1001" s="80"/>
      <c r="AJ1001" s="80"/>
      <c r="AK1001" s="80"/>
      <c r="AL1001" s="80"/>
      <c r="AM1001" s="80"/>
      <c r="AN1001" s="80"/>
      <c r="AO1001" s="80"/>
      <c r="AP1001" s="81"/>
      <c r="AR1001" s="81"/>
      <c r="AT1001" s="81"/>
    </row>
    <row r="1002" spans="2:46" s="48" customFormat="1" ht="6.75" customHeight="1">
      <c r="B1002" s="80"/>
      <c r="C1002" s="80"/>
      <c r="D1002" s="80"/>
      <c r="E1002" s="80"/>
      <c r="F1002" s="80"/>
      <c r="G1002" s="80"/>
      <c r="H1002" s="80"/>
      <c r="I1002" s="80"/>
      <c r="J1002" s="80"/>
      <c r="K1002" s="80"/>
      <c r="L1002" s="80"/>
      <c r="M1002" s="80"/>
      <c r="N1002" s="80"/>
      <c r="O1002" s="80"/>
      <c r="P1002" s="80"/>
      <c r="Q1002" s="80"/>
      <c r="R1002" s="80"/>
      <c r="S1002" s="80"/>
      <c r="T1002" s="80"/>
      <c r="U1002" s="80"/>
      <c r="V1002" s="80"/>
      <c r="W1002" s="80"/>
      <c r="X1002" s="80"/>
      <c r="Y1002" s="80"/>
      <c r="Z1002" s="80"/>
      <c r="AA1002" s="80"/>
      <c r="AB1002" s="80"/>
      <c r="AC1002" s="80"/>
      <c r="AD1002" s="80"/>
      <c r="AE1002" s="80"/>
      <c r="AF1002" s="80"/>
      <c r="AG1002" s="80"/>
      <c r="AH1002" s="80"/>
      <c r="AI1002" s="80"/>
      <c r="AJ1002" s="80"/>
      <c r="AK1002" s="80"/>
      <c r="AL1002" s="80"/>
      <c r="AM1002" s="80"/>
      <c r="AN1002" s="80"/>
      <c r="AO1002" s="80"/>
      <c r="AP1002" s="81"/>
      <c r="AR1002" s="81"/>
      <c r="AT1002" s="81"/>
    </row>
    <row r="1003" spans="2:46" s="48" customFormat="1" ht="6.75" customHeight="1">
      <c r="B1003" s="80"/>
      <c r="C1003" s="80"/>
      <c r="D1003" s="80"/>
      <c r="E1003" s="80"/>
      <c r="F1003" s="80"/>
      <c r="G1003" s="80"/>
      <c r="H1003" s="80"/>
      <c r="I1003" s="80"/>
      <c r="J1003" s="80"/>
      <c r="K1003" s="80"/>
      <c r="L1003" s="80"/>
      <c r="M1003" s="80"/>
      <c r="N1003" s="80"/>
      <c r="O1003" s="80"/>
      <c r="P1003" s="80"/>
      <c r="Q1003" s="80"/>
      <c r="R1003" s="80"/>
      <c r="S1003" s="80"/>
      <c r="T1003" s="80"/>
      <c r="U1003" s="80"/>
      <c r="V1003" s="80"/>
      <c r="W1003" s="80"/>
      <c r="X1003" s="80"/>
      <c r="Y1003" s="80"/>
      <c r="Z1003" s="80"/>
      <c r="AA1003" s="80"/>
      <c r="AB1003" s="80"/>
      <c r="AC1003" s="80"/>
      <c r="AD1003" s="80"/>
      <c r="AE1003" s="80"/>
      <c r="AF1003" s="80"/>
      <c r="AG1003" s="80"/>
      <c r="AH1003" s="80"/>
      <c r="AI1003" s="80"/>
      <c r="AJ1003" s="80"/>
      <c r="AK1003" s="80"/>
      <c r="AL1003" s="80"/>
      <c r="AM1003" s="80"/>
      <c r="AN1003" s="80"/>
      <c r="AO1003" s="80"/>
      <c r="AP1003" s="81"/>
      <c r="AR1003" s="81"/>
      <c r="AT1003" s="81"/>
    </row>
    <row r="1004" spans="2:46" s="48" customFormat="1" ht="6.75" customHeight="1">
      <c r="B1004" s="80"/>
      <c r="C1004" s="80"/>
      <c r="D1004" s="80"/>
      <c r="E1004" s="80"/>
      <c r="F1004" s="80"/>
      <c r="G1004" s="80"/>
      <c r="H1004" s="80"/>
      <c r="I1004" s="80"/>
      <c r="J1004" s="80"/>
      <c r="K1004" s="80"/>
      <c r="L1004" s="80"/>
      <c r="M1004" s="80"/>
      <c r="N1004" s="80"/>
      <c r="O1004" s="80"/>
      <c r="P1004" s="80"/>
      <c r="Q1004" s="80"/>
      <c r="R1004" s="80"/>
      <c r="S1004" s="80"/>
      <c r="T1004" s="80"/>
      <c r="U1004" s="80"/>
      <c r="V1004" s="80"/>
      <c r="W1004" s="80"/>
      <c r="X1004" s="80"/>
      <c r="Y1004" s="80"/>
      <c r="Z1004" s="80"/>
      <c r="AA1004" s="80"/>
      <c r="AB1004" s="80"/>
      <c r="AC1004" s="80"/>
      <c r="AD1004" s="80"/>
      <c r="AE1004" s="80"/>
      <c r="AF1004" s="80"/>
      <c r="AG1004" s="80"/>
      <c r="AH1004" s="80"/>
      <c r="AI1004" s="80"/>
      <c r="AJ1004" s="80"/>
      <c r="AK1004" s="80"/>
      <c r="AL1004" s="80"/>
      <c r="AM1004" s="80"/>
      <c r="AN1004" s="80"/>
      <c r="AO1004" s="80"/>
      <c r="AP1004" s="81"/>
      <c r="AR1004" s="81"/>
      <c r="AT1004" s="81"/>
    </row>
    <row r="1005" spans="2:46" s="48" customFormat="1" ht="6.75" customHeight="1">
      <c r="B1005" s="80"/>
      <c r="C1005" s="80"/>
      <c r="D1005" s="80"/>
      <c r="E1005" s="80"/>
      <c r="F1005" s="80"/>
      <c r="G1005" s="80"/>
      <c r="H1005" s="80"/>
      <c r="I1005" s="80"/>
      <c r="J1005" s="80"/>
      <c r="K1005" s="80"/>
      <c r="L1005" s="80"/>
      <c r="M1005" s="80"/>
      <c r="N1005" s="80"/>
      <c r="O1005" s="80"/>
      <c r="P1005" s="80"/>
      <c r="Q1005" s="80"/>
      <c r="R1005" s="80"/>
      <c r="S1005" s="80"/>
      <c r="T1005" s="80"/>
      <c r="U1005" s="80"/>
      <c r="V1005" s="80"/>
      <c r="W1005" s="80"/>
      <c r="X1005" s="80"/>
      <c r="Y1005" s="80"/>
      <c r="Z1005" s="80"/>
      <c r="AA1005" s="80"/>
      <c r="AB1005" s="80"/>
      <c r="AC1005" s="80"/>
      <c r="AD1005" s="80"/>
      <c r="AE1005" s="80"/>
      <c r="AF1005" s="80"/>
      <c r="AG1005" s="80"/>
      <c r="AH1005" s="80"/>
      <c r="AI1005" s="80"/>
      <c r="AJ1005" s="80"/>
      <c r="AK1005" s="80"/>
      <c r="AL1005" s="80"/>
      <c r="AM1005" s="80"/>
      <c r="AN1005" s="80"/>
      <c r="AO1005" s="80"/>
      <c r="AP1005" s="81"/>
      <c r="AR1005" s="81"/>
      <c r="AT1005" s="81"/>
    </row>
    <row r="1006" spans="2:46" s="48" customFormat="1" ht="6.75" customHeight="1">
      <c r="B1006" s="80"/>
      <c r="C1006" s="80"/>
      <c r="D1006" s="80"/>
      <c r="E1006" s="80"/>
      <c r="F1006" s="80"/>
      <c r="G1006" s="80"/>
      <c r="H1006" s="80"/>
      <c r="I1006" s="80"/>
      <c r="J1006" s="80"/>
      <c r="K1006" s="80"/>
      <c r="L1006" s="80"/>
      <c r="M1006" s="80"/>
      <c r="N1006" s="80"/>
      <c r="O1006" s="80"/>
      <c r="P1006" s="80"/>
      <c r="Q1006" s="80"/>
      <c r="R1006" s="80"/>
      <c r="S1006" s="80"/>
      <c r="T1006" s="80"/>
      <c r="U1006" s="80"/>
      <c r="V1006" s="80"/>
      <c r="W1006" s="80"/>
      <c r="X1006" s="80"/>
      <c r="Y1006" s="80"/>
      <c r="Z1006" s="80"/>
      <c r="AA1006" s="80"/>
      <c r="AB1006" s="80"/>
      <c r="AC1006" s="80"/>
      <c r="AD1006" s="80"/>
      <c r="AE1006" s="80"/>
      <c r="AF1006" s="80"/>
      <c r="AG1006" s="80"/>
      <c r="AH1006" s="80"/>
      <c r="AI1006" s="80"/>
      <c r="AJ1006" s="80"/>
      <c r="AK1006" s="80"/>
      <c r="AL1006" s="80"/>
      <c r="AM1006" s="80"/>
      <c r="AN1006" s="80"/>
      <c r="AO1006" s="80"/>
      <c r="AP1006" s="81"/>
      <c r="AR1006" s="81"/>
      <c r="AT1006" s="81"/>
    </row>
    <row r="1007" spans="2:46" s="48" customFormat="1" ht="6.75" customHeight="1">
      <c r="B1007" s="80"/>
      <c r="C1007" s="80"/>
      <c r="D1007" s="80"/>
      <c r="E1007" s="80"/>
      <c r="F1007" s="80"/>
      <c r="G1007" s="80"/>
      <c r="H1007" s="80"/>
      <c r="I1007" s="80"/>
      <c r="J1007" s="80"/>
      <c r="K1007" s="80"/>
      <c r="L1007" s="80"/>
      <c r="M1007" s="80"/>
      <c r="N1007" s="80"/>
      <c r="O1007" s="80"/>
      <c r="P1007" s="80"/>
      <c r="Q1007" s="80"/>
      <c r="R1007" s="80"/>
      <c r="S1007" s="80"/>
      <c r="T1007" s="80"/>
      <c r="U1007" s="80"/>
      <c r="V1007" s="80"/>
      <c r="W1007" s="80"/>
      <c r="X1007" s="80"/>
      <c r="Y1007" s="80"/>
      <c r="Z1007" s="80"/>
      <c r="AA1007" s="80"/>
      <c r="AB1007" s="80"/>
      <c r="AC1007" s="80"/>
      <c r="AD1007" s="80"/>
      <c r="AE1007" s="80"/>
      <c r="AF1007" s="80"/>
      <c r="AG1007" s="80"/>
      <c r="AH1007" s="80"/>
      <c r="AI1007" s="80"/>
      <c r="AJ1007" s="80"/>
      <c r="AK1007" s="80"/>
      <c r="AL1007" s="80"/>
      <c r="AM1007" s="80"/>
      <c r="AN1007" s="80"/>
      <c r="AO1007" s="80"/>
      <c r="AP1007" s="81"/>
      <c r="AR1007" s="81"/>
      <c r="AT1007" s="81"/>
    </row>
    <row r="1008" spans="2:46" s="48" customFormat="1" ht="6.75" customHeight="1">
      <c r="B1008" s="80"/>
      <c r="C1008" s="80"/>
      <c r="D1008" s="80"/>
      <c r="E1008" s="80"/>
      <c r="F1008" s="80"/>
      <c r="G1008" s="80"/>
      <c r="H1008" s="80"/>
      <c r="I1008" s="80"/>
      <c r="J1008" s="80"/>
      <c r="K1008" s="80"/>
      <c r="L1008" s="80"/>
      <c r="M1008" s="80"/>
      <c r="N1008" s="80"/>
      <c r="O1008" s="80"/>
      <c r="P1008" s="80"/>
      <c r="Q1008" s="80"/>
      <c r="R1008" s="80"/>
      <c r="S1008" s="80"/>
      <c r="T1008" s="80"/>
      <c r="U1008" s="80"/>
      <c r="V1008" s="80"/>
      <c r="W1008" s="80"/>
      <c r="X1008" s="80"/>
      <c r="Y1008" s="80"/>
      <c r="Z1008" s="80"/>
      <c r="AA1008" s="80"/>
      <c r="AB1008" s="80"/>
      <c r="AC1008" s="80"/>
      <c r="AD1008" s="80"/>
      <c r="AE1008" s="80"/>
      <c r="AF1008" s="80"/>
      <c r="AG1008" s="80"/>
      <c r="AH1008" s="80"/>
      <c r="AI1008" s="80"/>
      <c r="AJ1008" s="80"/>
      <c r="AK1008" s="80"/>
      <c r="AL1008" s="80"/>
      <c r="AM1008" s="80"/>
      <c r="AN1008" s="80"/>
      <c r="AO1008" s="80"/>
      <c r="AP1008" s="81"/>
      <c r="AR1008" s="81"/>
      <c r="AT1008" s="81"/>
    </row>
    <row r="1009" spans="2:46" s="48" customFormat="1" ht="6.75" customHeight="1">
      <c r="B1009" s="80"/>
      <c r="C1009" s="80"/>
      <c r="D1009" s="80"/>
      <c r="E1009" s="80"/>
      <c r="F1009" s="80"/>
      <c r="G1009" s="80"/>
      <c r="H1009" s="80"/>
      <c r="I1009" s="80"/>
      <c r="J1009" s="80"/>
      <c r="K1009" s="80"/>
      <c r="L1009" s="80"/>
      <c r="M1009" s="80"/>
      <c r="N1009" s="80"/>
      <c r="O1009" s="80"/>
      <c r="P1009" s="80"/>
      <c r="Q1009" s="80"/>
      <c r="R1009" s="80"/>
      <c r="S1009" s="80"/>
      <c r="T1009" s="80"/>
      <c r="U1009" s="80"/>
      <c r="V1009" s="80"/>
      <c r="W1009" s="80"/>
      <c r="X1009" s="80"/>
      <c r="Y1009" s="80"/>
      <c r="Z1009" s="80"/>
      <c r="AA1009" s="80"/>
      <c r="AB1009" s="80"/>
      <c r="AC1009" s="80"/>
      <c r="AD1009" s="80"/>
      <c r="AE1009" s="80"/>
      <c r="AF1009" s="80"/>
      <c r="AG1009" s="80"/>
      <c r="AH1009" s="80"/>
      <c r="AI1009" s="80"/>
      <c r="AJ1009" s="80"/>
      <c r="AK1009" s="80"/>
      <c r="AL1009" s="80"/>
      <c r="AM1009" s="80"/>
      <c r="AN1009" s="80"/>
      <c r="AO1009" s="80"/>
      <c r="AP1009" s="81"/>
      <c r="AR1009" s="81"/>
      <c r="AT1009" s="81"/>
    </row>
    <row r="1010" spans="2:46" s="48" customFormat="1" ht="6.75" customHeight="1">
      <c r="B1010" s="80"/>
      <c r="C1010" s="80"/>
      <c r="D1010" s="80"/>
      <c r="E1010" s="80"/>
      <c r="F1010" s="80"/>
      <c r="G1010" s="80"/>
      <c r="H1010" s="80"/>
      <c r="I1010" s="80"/>
      <c r="J1010" s="80"/>
      <c r="K1010" s="80"/>
      <c r="L1010" s="80"/>
      <c r="M1010" s="80"/>
      <c r="N1010" s="80"/>
      <c r="O1010" s="80"/>
      <c r="P1010" s="80"/>
      <c r="Q1010" s="80"/>
      <c r="R1010" s="80"/>
      <c r="S1010" s="80"/>
      <c r="T1010" s="80"/>
      <c r="U1010" s="80"/>
      <c r="V1010" s="80"/>
      <c r="W1010" s="80"/>
      <c r="X1010" s="80"/>
      <c r="Y1010" s="80"/>
      <c r="Z1010" s="80"/>
      <c r="AA1010" s="80"/>
      <c r="AB1010" s="80"/>
      <c r="AC1010" s="80"/>
      <c r="AD1010" s="80"/>
      <c r="AE1010" s="80"/>
      <c r="AF1010" s="80"/>
      <c r="AG1010" s="80"/>
      <c r="AH1010" s="80"/>
      <c r="AI1010" s="80"/>
      <c r="AJ1010" s="80"/>
      <c r="AK1010" s="80"/>
      <c r="AL1010" s="80"/>
      <c r="AM1010" s="80"/>
      <c r="AN1010" s="80"/>
      <c r="AO1010" s="80"/>
      <c r="AP1010" s="81"/>
      <c r="AR1010" s="81"/>
      <c r="AT1010" s="81"/>
    </row>
    <row r="1011" spans="2:46" s="48" customFormat="1" ht="6.75" customHeight="1">
      <c r="B1011" s="80"/>
      <c r="C1011" s="80"/>
      <c r="D1011" s="80"/>
      <c r="E1011" s="80"/>
      <c r="F1011" s="80"/>
      <c r="G1011" s="80"/>
      <c r="H1011" s="80"/>
      <c r="I1011" s="80"/>
      <c r="J1011" s="80"/>
      <c r="K1011" s="80"/>
      <c r="L1011" s="80"/>
      <c r="M1011" s="80"/>
      <c r="N1011" s="80"/>
      <c r="O1011" s="80"/>
      <c r="P1011" s="80"/>
      <c r="Q1011" s="80"/>
      <c r="R1011" s="80"/>
      <c r="S1011" s="80"/>
      <c r="T1011" s="80"/>
      <c r="U1011" s="80"/>
      <c r="V1011" s="80"/>
      <c r="W1011" s="80"/>
      <c r="X1011" s="80"/>
      <c r="Y1011" s="80"/>
      <c r="Z1011" s="80"/>
      <c r="AA1011" s="80"/>
      <c r="AB1011" s="80"/>
      <c r="AC1011" s="80"/>
      <c r="AD1011" s="80"/>
      <c r="AE1011" s="80"/>
      <c r="AF1011" s="80"/>
      <c r="AG1011" s="80"/>
      <c r="AH1011" s="80"/>
      <c r="AI1011" s="80"/>
      <c r="AJ1011" s="80"/>
      <c r="AK1011" s="80"/>
      <c r="AL1011" s="80"/>
      <c r="AM1011" s="80"/>
      <c r="AN1011" s="80"/>
      <c r="AO1011" s="80"/>
      <c r="AP1011" s="81"/>
      <c r="AR1011" s="81"/>
      <c r="AT1011" s="81"/>
    </row>
    <row r="1012" spans="2:46" s="48" customFormat="1" ht="6.75" customHeight="1">
      <c r="B1012" s="80"/>
      <c r="C1012" s="80"/>
      <c r="D1012" s="80"/>
      <c r="E1012" s="80"/>
      <c r="F1012" s="80"/>
      <c r="G1012" s="80"/>
      <c r="H1012" s="80"/>
      <c r="I1012" s="80"/>
      <c r="J1012" s="80"/>
      <c r="K1012" s="80"/>
      <c r="L1012" s="80"/>
      <c r="M1012" s="80"/>
      <c r="N1012" s="80"/>
      <c r="O1012" s="80"/>
      <c r="P1012" s="80"/>
      <c r="Q1012" s="80"/>
      <c r="R1012" s="80"/>
      <c r="S1012" s="80"/>
      <c r="T1012" s="80"/>
      <c r="U1012" s="80"/>
      <c r="V1012" s="80"/>
      <c r="W1012" s="80"/>
      <c r="X1012" s="80"/>
      <c r="Y1012" s="80"/>
      <c r="Z1012" s="80"/>
      <c r="AA1012" s="80"/>
      <c r="AB1012" s="80"/>
      <c r="AC1012" s="80"/>
      <c r="AD1012" s="80"/>
      <c r="AE1012" s="80"/>
      <c r="AF1012" s="80"/>
      <c r="AG1012" s="80"/>
      <c r="AH1012" s="80"/>
      <c r="AI1012" s="80"/>
      <c r="AJ1012" s="80"/>
      <c r="AK1012" s="80"/>
      <c r="AL1012" s="80"/>
      <c r="AM1012" s="80"/>
      <c r="AN1012" s="80"/>
      <c r="AO1012" s="80"/>
      <c r="AP1012" s="81"/>
      <c r="AR1012" s="81"/>
      <c r="AT1012" s="81"/>
    </row>
    <row r="1013" spans="2:46" s="48" customFormat="1" ht="6.75" customHeight="1">
      <c r="B1013" s="80"/>
      <c r="C1013" s="80"/>
      <c r="D1013" s="80"/>
      <c r="E1013" s="80"/>
      <c r="F1013" s="80"/>
      <c r="G1013" s="80"/>
      <c r="H1013" s="80"/>
      <c r="I1013" s="80"/>
      <c r="J1013" s="80"/>
      <c r="K1013" s="80"/>
      <c r="L1013" s="80"/>
      <c r="M1013" s="80"/>
      <c r="N1013" s="80"/>
      <c r="O1013" s="80"/>
      <c r="P1013" s="80"/>
      <c r="Q1013" s="80"/>
      <c r="R1013" s="80"/>
      <c r="S1013" s="80"/>
      <c r="T1013" s="80"/>
      <c r="U1013" s="80"/>
      <c r="V1013" s="80"/>
      <c r="W1013" s="80"/>
      <c r="X1013" s="80"/>
      <c r="Y1013" s="80"/>
      <c r="Z1013" s="80"/>
      <c r="AA1013" s="80"/>
      <c r="AB1013" s="80"/>
      <c r="AC1013" s="80"/>
      <c r="AD1013" s="80"/>
      <c r="AE1013" s="80"/>
      <c r="AF1013" s="80"/>
      <c r="AG1013" s="80"/>
      <c r="AH1013" s="80"/>
      <c r="AI1013" s="80"/>
      <c r="AJ1013" s="80"/>
      <c r="AK1013" s="80"/>
      <c r="AL1013" s="80"/>
      <c r="AM1013" s="80"/>
      <c r="AN1013" s="80"/>
      <c r="AO1013" s="80"/>
      <c r="AP1013" s="81"/>
      <c r="AR1013" s="81"/>
      <c r="AT1013" s="81"/>
    </row>
    <row r="1014" spans="2:46" s="48" customFormat="1" ht="6.75" customHeight="1">
      <c r="B1014" s="80"/>
      <c r="C1014" s="80"/>
      <c r="D1014" s="80"/>
      <c r="E1014" s="80"/>
      <c r="F1014" s="80"/>
      <c r="G1014" s="80"/>
      <c r="H1014" s="80"/>
      <c r="I1014" s="80"/>
      <c r="J1014" s="80"/>
      <c r="K1014" s="80"/>
      <c r="L1014" s="80"/>
      <c r="M1014" s="80"/>
      <c r="N1014" s="80"/>
      <c r="O1014" s="80"/>
      <c r="P1014" s="80"/>
      <c r="Q1014" s="80"/>
      <c r="R1014" s="80"/>
      <c r="S1014" s="80"/>
      <c r="T1014" s="80"/>
      <c r="U1014" s="80"/>
      <c r="V1014" s="80"/>
      <c r="W1014" s="80"/>
      <c r="X1014" s="80"/>
      <c r="Y1014" s="80"/>
      <c r="Z1014" s="80"/>
      <c r="AA1014" s="80"/>
      <c r="AB1014" s="80"/>
      <c r="AC1014" s="80"/>
      <c r="AD1014" s="80"/>
      <c r="AE1014" s="80"/>
      <c r="AF1014" s="80"/>
      <c r="AG1014" s="80"/>
      <c r="AH1014" s="80"/>
      <c r="AI1014" s="80"/>
      <c r="AJ1014" s="80"/>
      <c r="AK1014" s="80"/>
      <c r="AL1014" s="80"/>
      <c r="AM1014" s="80"/>
      <c r="AN1014" s="80"/>
      <c r="AO1014" s="80"/>
      <c r="AP1014" s="81"/>
      <c r="AR1014" s="81"/>
      <c r="AT1014" s="81"/>
    </row>
    <row r="1015" spans="2:46" s="48" customFormat="1" ht="6.75" customHeight="1">
      <c r="B1015" s="80"/>
      <c r="C1015" s="80"/>
      <c r="D1015" s="80"/>
      <c r="E1015" s="80"/>
      <c r="F1015" s="80"/>
      <c r="G1015" s="80"/>
      <c r="H1015" s="80"/>
      <c r="I1015" s="80"/>
      <c r="J1015" s="80"/>
      <c r="K1015" s="80"/>
      <c r="L1015" s="80"/>
      <c r="M1015" s="80"/>
      <c r="N1015" s="80"/>
      <c r="O1015" s="80"/>
      <c r="P1015" s="80"/>
      <c r="Q1015" s="80"/>
      <c r="R1015" s="80"/>
      <c r="S1015" s="80"/>
      <c r="T1015" s="80"/>
      <c r="U1015" s="80"/>
      <c r="V1015" s="80"/>
      <c r="W1015" s="80"/>
      <c r="X1015" s="80"/>
      <c r="Y1015" s="80"/>
      <c r="Z1015" s="80"/>
      <c r="AA1015" s="80"/>
      <c r="AB1015" s="80"/>
      <c r="AC1015" s="80"/>
      <c r="AD1015" s="80"/>
      <c r="AE1015" s="80"/>
      <c r="AF1015" s="80"/>
      <c r="AG1015" s="80"/>
      <c r="AH1015" s="80"/>
      <c r="AI1015" s="80"/>
      <c r="AJ1015" s="80"/>
      <c r="AK1015" s="80"/>
      <c r="AL1015" s="80"/>
      <c r="AM1015" s="80"/>
      <c r="AN1015" s="80"/>
      <c r="AO1015" s="80"/>
      <c r="AP1015" s="81"/>
      <c r="AR1015" s="81"/>
      <c r="AT1015" s="81"/>
    </row>
    <row r="1016" spans="2:46" s="48" customFormat="1" ht="6.75" customHeight="1">
      <c r="B1016" s="80"/>
      <c r="C1016" s="80"/>
      <c r="D1016" s="80"/>
      <c r="E1016" s="80"/>
      <c r="F1016" s="80"/>
      <c r="G1016" s="80"/>
      <c r="H1016" s="80"/>
      <c r="I1016" s="80"/>
      <c r="J1016" s="80"/>
      <c r="K1016" s="80"/>
      <c r="L1016" s="80"/>
      <c r="M1016" s="80"/>
      <c r="N1016" s="80"/>
      <c r="O1016" s="80"/>
      <c r="P1016" s="80"/>
      <c r="Q1016" s="80"/>
      <c r="R1016" s="80"/>
      <c r="S1016" s="80"/>
      <c r="T1016" s="80"/>
      <c r="U1016" s="80"/>
      <c r="V1016" s="80"/>
      <c r="W1016" s="80"/>
      <c r="X1016" s="80"/>
      <c r="Y1016" s="80"/>
      <c r="Z1016" s="80"/>
      <c r="AA1016" s="80"/>
      <c r="AB1016" s="80"/>
      <c r="AC1016" s="80"/>
      <c r="AD1016" s="80"/>
      <c r="AE1016" s="80"/>
      <c r="AF1016" s="80"/>
      <c r="AG1016" s="80"/>
      <c r="AH1016" s="80"/>
      <c r="AI1016" s="80"/>
      <c r="AJ1016" s="80"/>
      <c r="AK1016" s="80"/>
      <c r="AL1016" s="80"/>
      <c r="AM1016" s="80"/>
      <c r="AN1016" s="80"/>
      <c r="AO1016" s="80"/>
      <c r="AP1016" s="81"/>
      <c r="AR1016" s="81"/>
      <c r="AT1016" s="81"/>
    </row>
    <row r="1017" spans="2:46" s="48" customFormat="1" ht="6.75" customHeight="1">
      <c r="B1017" s="80"/>
      <c r="C1017" s="80"/>
      <c r="D1017" s="80"/>
      <c r="E1017" s="80"/>
      <c r="F1017" s="80"/>
      <c r="G1017" s="80"/>
      <c r="H1017" s="80"/>
      <c r="I1017" s="80"/>
      <c r="J1017" s="80"/>
      <c r="K1017" s="80"/>
      <c r="L1017" s="80"/>
      <c r="M1017" s="80"/>
      <c r="N1017" s="80"/>
      <c r="O1017" s="80"/>
      <c r="P1017" s="80"/>
      <c r="Q1017" s="80"/>
      <c r="R1017" s="80"/>
      <c r="S1017" s="80"/>
      <c r="T1017" s="80"/>
      <c r="U1017" s="80"/>
      <c r="V1017" s="80"/>
      <c r="W1017" s="80"/>
      <c r="X1017" s="80"/>
      <c r="Y1017" s="80"/>
      <c r="Z1017" s="80"/>
      <c r="AA1017" s="80"/>
      <c r="AB1017" s="80"/>
      <c r="AC1017" s="80"/>
      <c r="AD1017" s="80"/>
      <c r="AE1017" s="80"/>
      <c r="AF1017" s="80"/>
      <c r="AG1017" s="80"/>
      <c r="AH1017" s="80"/>
      <c r="AI1017" s="80"/>
      <c r="AJ1017" s="80"/>
      <c r="AK1017" s="80"/>
      <c r="AL1017" s="80"/>
      <c r="AM1017" s="80"/>
      <c r="AN1017" s="80"/>
      <c r="AO1017" s="80"/>
      <c r="AP1017" s="81"/>
      <c r="AR1017" s="81"/>
      <c r="AT1017" s="81"/>
    </row>
    <row r="1018" spans="2:46" s="48" customFormat="1" ht="6.75" customHeight="1">
      <c r="B1018" s="80"/>
      <c r="C1018" s="80"/>
      <c r="D1018" s="80"/>
      <c r="E1018" s="80"/>
      <c r="F1018" s="80"/>
      <c r="G1018" s="80"/>
      <c r="H1018" s="80"/>
      <c r="I1018" s="80"/>
      <c r="J1018" s="80"/>
      <c r="K1018" s="80"/>
      <c r="L1018" s="80"/>
      <c r="M1018" s="80"/>
      <c r="N1018" s="80"/>
      <c r="O1018" s="80"/>
      <c r="P1018" s="80"/>
      <c r="Q1018" s="80"/>
      <c r="R1018" s="80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80"/>
      <c r="AF1018" s="80"/>
      <c r="AG1018" s="80"/>
      <c r="AH1018" s="80"/>
      <c r="AI1018" s="80"/>
      <c r="AJ1018" s="80"/>
      <c r="AK1018" s="80"/>
      <c r="AL1018" s="80"/>
      <c r="AM1018" s="80"/>
      <c r="AN1018" s="80"/>
      <c r="AO1018" s="80"/>
      <c r="AP1018" s="81"/>
      <c r="AR1018" s="81"/>
      <c r="AT1018" s="81"/>
    </row>
    <row r="1019" spans="2:46" s="48" customFormat="1" ht="6.75" customHeight="1">
      <c r="B1019" s="80"/>
      <c r="C1019" s="80"/>
      <c r="D1019" s="80"/>
      <c r="E1019" s="80"/>
      <c r="F1019" s="80"/>
      <c r="G1019" s="80"/>
      <c r="H1019" s="80"/>
      <c r="I1019" s="80"/>
      <c r="J1019" s="80"/>
      <c r="K1019" s="80"/>
      <c r="L1019" s="80"/>
      <c r="M1019" s="80"/>
      <c r="N1019" s="80"/>
      <c r="O1019" s="80"/>
      <c r="P1019" s="80"/>
      <c r="Q1019" s="80"/>
      <c r="R1019" s="80"/>
      <c r="S1019" s="80"/>
      <c r="T1019" s="80"/>
      <c r="U1019" s="80"/>
      <c r="V1019" s="80"/>
      <c r="W1019" s="80"/>
      <c r="X1019" s="80"/>
      <c r="Y1019" s="80"/>
      <c r="Z1019" s="80"/>
      <c r="AA1019" s="80"/>
      <c r="AB1019" s="80"/>
      <c r="AC1019" s="80"/>
      <c r="AD1019" s="80"/>
      <c r="AE1019" s="80"/>
      <c r="AF1019" s="80"/>
      <c r="AG1019" s="80"/>
      <c r="AH1019" s="80"/>
      <c r="AI1019" s="80"/>
      <c r="AJ1019" s="80"/>
      <c r="AK1019" s="80"/>
      <c r="AL1019" s="80"/>
      <c r="AM1019" s="80"/>
      <c r="AN1019" s="80"/>
      <c r="AO1019" s="80"/>
      <c r="AP1019" s="81"/>
      <c r="AR1019" s="81"/>
      <c r="AT1019" s="81"/>
    </row>
    <row r="1020" spans="2:46" s="48" customFormat="1" ht="6.75" customHeight="1">
      <c r="B1020" s="80"/>
      <c r="C1020" s="80"/>
      <c r="D1020" s="80"/>
      <c r="E1020" s="80"/>
      <c r="F1020" s="80"/>
      <c r="G1020" s="80"/>
      <c r="H1020" s="80"/>
      <c r="I1020" s="80"/>
      <c r="J1020" s="80"/>
      <c r="K1020" s="80"/>
      <c r="L1020" s="80"/>
      <c r="M1020" s="80"/>
      <c r="N1020" s="80"/>
      <c r="O1020" s="80"/>
      <c r="P1020" s="80"/>
      <c r="Q1020" s="80"/>
      <c r="R1020" s="80"/>
      <c r="S1020" s="80"/>
      <c r="T1020" s="80"/>
      <c r="U1020" s="80"/>
      <c r="V1020" s="80"/>
      <c r="W1020" s="80"/>
      <c r="X1020" s="80"/>
      <c r="Y1020" s="80"/>
      <c r="Z1020" s="80"/>
      <c r="AA1020" s="80"/>
      <c r="AB1020" s="80"/>
      <c r="AC1020" s="80"/>
      <c r="AD1020" s="80"/>
      <c r="AE1020" s="80"/>
      <c r="AF1020" s="80"/>
      <c r="AG1020" s="80"/>
      <c r="AH1020" s="80"/>
      <c r="AI1020" s="80"/>
      <c r="AJ1020" s="80"/>
      <c r="AK1020" s="80"/>
      <c r="AL1020" s="80"/>
      <c r="AM1020" s="80"/>
      <c r="AN1020" s="80"/>
      <c r="AO1020" s="80"/>
      <c r="AP1020" s="81"/>
      <c r="AR1020" s="81"/>
      <c r="AT1020" s="81"/>
    </row>
    <row r="1021" spans="2:46" s="48" customFormat="1" ht="6.75" customHeight="1">
      <c r="B1021" s="80"/>
      <c r="C1021" s="80"/>
      <c r="D1021" s="80"/>
      <c r="E1021" s="80"/>
      <c r="F1021" s="80"/>
      <c r="G1021" s="80"/>
      <c r="H1021" s="80"/>
      <c r="I1021" s="80"/>
      <c r="J1021" s="80"/>
      <c r="K1021" s="80"/>
      <c r="L1021" s="80"/>
      <c r="M1021" s="80"/>
      <c r="N1021" s="80"/>
      <c r="O1021" s="80"/>
      <c r="P1021" s="80"/>
      <c r="Q1021" s="80"/>
      <c r="R1021" s="80"/>
      <c r="S1021" s="80"/>
      <c r="T1021" s="80"/>
      <c r="U1021" s="80"/>
      <c r="V1021" s="80"/>
      <c r="W1021" s="80"/>
      <c r="X1021" s="80"/>
      <c r="Y1021" s="80"/>
      <c r="Z1021" s="80"/>
      <c r="AA1021" s="80"/>
      <c r="AB1021" s="80"/>
      <c r="AC1021" s="80"/>
      <c r="AD1021" s="80"/>
      <c r="AE1021" s="80"/>
      <c r="AF1021" s="80"/>
      <c r="AG1021" s="80"/>
      <c r="AH1021" s="80"/>
      <c r="AI1021" s="80"/>
      <c r="AJ1021" s="80"/>
      <c r="AK1021" s="80"/>
      <c r="AL1021" s="80"/>
      <c r="AM1021" s="80"/>
      <c r="AN1021" s="80"/>
      <c r="AO1021" s="80"/>
      <c r="AP1021" s="81"/>
      <c r="AR1021" s="81"/>
      <c r="AT1021" s="81"/>
    </row>
    <row r="1022" spans="2:46" s="48" customFormat="1" ht="6.75" customHeight="1">
      <c r="B1022" s="80"/>
      <c r="C1022" s="80"/>
      <c r="D1022" s="80"/>
      <c r="E1022" s="80"/>
      <c r="F1022" s="80"/>
      <c r="G1022" s="80"/>
      <c r="H1022" s="80"/>
      <c r="I1022" s="80"/>
      <c r="J1022" s="80"/>
      <c r="K1022" s="80"/>
      <c r="L1022" s="80"/>
      <c r="M1022" s="80"/>
      <c r="N1022" s="80"/>
      <c r="O1022" s="80"/>
      <c r="P1022" s="80"/>
      <c r="Q1022" s="80"/>
      <c r="R1022" s="80"/>
      <c r="S1022" s="80"/>
      <c r="T1022" s="80"/>
      <c r="U1022" s="80"/>
      <c r="V1022" s="80"/>
      <c r="W1022" s="80"/>
      <c r="X1022" s="80"/>
      <c r="Y1022" s="80"/>
      <c r="Z1022" s="80"/>
      <c r="AA1022" s="80"/>
      <c r="AB1022" s="80"/>
      <c r="AC1022" s="80"/>
      <c r="AD1022" s="80"/>
      <c r="AE1022" s="80"/>
      <c r="AF1022" s="80"/>
      <c r="AG1022" s="80"/>
      <c r="AH1022" s="80"/>
      <c r="AI1022" s="80"/>
      <c r="AJ1022" s="80"/>
      <c r="AK1022" s="80"/>
      <c r="AL1022" s="80"/>
      <c r="AM1022" s="80"/>
      <c r="AN1022" s="80"/>
      <c r="AO1022" s="80"/>
      <c r="AP1022" s="81"/>
      <c r="AR1022" s="81"/>
      <c r="AT1022" s="81"/>
    </row>
    <row r="1023" spans="2:46" s="48" customFormat="1" ht="6.75" customHeight="1">
      <c r="B1023" s="80"/>
      <c r="C1023" s="80"/>
      <c r="D1023" s="80"/>
      <c r="E1023" s="80"/>
      <c r="F1023" s="80"/>
      <c r="G1023" s="80"/>
      <c r="H1023" s="80"/>
      <c r="I1023" s="80"/>
      <c r="J1023" s="80"/>
      <c r="K1023" s="80"/>
      <c r="L1023" s="80"/>
      <c r="M1023" s="80"/>
      <c r="N1023" s="80"/>
      <c r="O1023" s="80"/>
      <c r="P1023" s="80"/>
      <c r="Q1023" s="80"/>
      <c r="R1023" s="80"/>
      <c r="S1023" s="80"/>
      <c r="T1023" s="80"/>
      <c r="U1023" s="80"/>
      <c r="V1023" s="80"/>
      <c r="W1023" s="80"/>
      <c r="X1023" s="80"/>
      <c r="Y1023" s="80"/>
      <c r="Z1023" s="80"/>
      <c r="AA1023" s="80"/>
      <c r="AB1023" s="80"/>
      <c r="AC1023" s="80"/>
      <c r="AD1023" s="80"/>
      <c r="AE1023" s="80"/>
      <c r="AF1023" s="80"/>
      <c r="AG1023" s="80"/>
      <c r="AH1023" s="80"/>
      <c r="AI1023" s="80"/>
      <c r="AJ1023" s="80"/>
      <c r="AK1023" s="80"/>
      <c r="AL1023" s="80"/>
      <c r="AM1023" s="80"/>
      <c r="AN1023" s="80"/>
      <c r="AO1023" s="80"/>
      <c r="AP1023" s="81"/>
      <c r="AR1023" s="81"/>
      <c r="AT1023" s="81"/>
    </row>
    <row r="1024" spans="2:46" s="48" customFormat="1" ht="6.75" customHeight="1">
      <c r="B1024" s="80"/>
      <c r="C1024" s="80"/>
      <c r="D1024" s="80"/>
      <c r="E1024" s="80"/>
      <c r="F1024" s="80"/>
      <c r="G1024" s="80"/>
      <c r="H1024" s="80"/>
      <c r="I1024" s="80"/>
      <c r="J1024" s="80"/>
      <c r="K1024" s="80"/>
      <c r="L1024" s="80"/>
      <c r="M1024" s="80"/>
      <c r="N1024" s="80"/>
      <c r="O1024" s="80"/>
      <c r="P1024" s="80"/>
      <c r="Q1024" s="80"/>
      <c r="R1024" s="80"/>
      <c r="S1024" s="80"/>
      <c r="T1024" s="80"/>
      <c r="U1024" s="80"/>
      <c r="V1024" s="80"/>
      <c r="W1024" s="80"/>
      <c r="X1024" s="80"/>
      <c r="Y1024" s="80"/>
      <c r="Z1024" s="80"/>
      <c r="AA1024" s="80"/>
      <c r="AB1024" s="80"/>
      <c r="AC1024" s="80"/>
      <c r="AD1024" s="80"/>
      <c r="AE1024" s="80"/>
      <c r="AF1024" s="80"/>
      <c r="AG1024" s="80"/>
      <c r="AH1024" s="80"/>
      <c r="AI1024" s="80"/>
      <c r="AJ1024" s="80"/>
      <c r="AK1024" s="80"/>
      <c r="AL1024" s="80"/>
      <c r="AM1024" s="80"/>
      <c r="AN1024" s="80"/>
      <c r="AO1024" s="80"/>
      <c r="AP1024" s="81"/>
      <c r="AR1024" s="81"/>
      <c r="AT1024" s="81"/>
    </row>
    <row r="1025" spans="2:46" s="48" customFormat="1" ht="6.75" customHeight="1">
      <c r="B1025" s="80"/>
      <c r="C1025" s="80"/>
      <c r="D1025" s="80"/>
      <c r="E1025" s="80"/>
      <c r="F1025" s="80"/>
      <c r="G1025" s="80"/>
      <c r="H1025" s="80"/>
      <c r="I1025" s="80"/>
      <c r="J1025" s="80"/>
      <c r="K1025" s="80"/>
      <c r="L1025" s="80"/>
      <c r="M1025" s="80"/>
      <c r="N1025" s="80"/>
      <c r="O1025" s="80"/>
      <c r="P1025" s="80"/>
      <c r="Q1025" s="80"/>
      <c r="R1025" s="80"/>
      <c r="S1025" s="80"/>
      <c r="T1025" s="80"/>
      <c r="U1025" s="80"/>
      <c r="V1025" s="80"/>
      <c r="W1025" s="80"/>
      <c r="X1025" s="80"/>
      <c r="Y1025" s="80"/>
      <c r="Z1025" s="80"/>
      <c r="AA1025" s="80"/>
      <c r="AB1025" s="80"/>
      <c r="AC1025" s="80"/>
      <c r="AD1025" s="80"/>
      <c r="AE1025" s="80"/>
      <c r="AF1025" s="80"/>
      <c r="AG1025" s="80"/>
      <c r="AH1025" s="80"/>
      <c r="AI1025" s="80"/>
      <c r="AJ1025" s="80"/>
      <c r="AK1025" s="80"/>
      <c r="AL1025" s="80"/>
      <c r="AM1025" s="80"/>
      <c r="AN1025" s="80"/>
      <c r="AO1025" s="80"/>
      <c r="AP1025" s="81"/>
      <c r="AR1025" s="81"/>
      <c r="AT1025" s="81"/>
    </row>
    <row r="1026" spans="2:46" s="48" customFormat="1" ht="6.75" customHeight="1">
      <c r="B1026" s="80"/>
      <c r="C1026" s="80"/>
      <c r="D1026" s="80"/>
      <c r="E1026" s="80"/>
      <c r="F1026" s="80"/>
      <c r="G1026" s="80"/>
      <c r="H1026" s="80"/>
      <c r="I1026" s="80"/>
      <c r="J1026" s="80"/>
      <c r="K1026" s="80"/>
      <c r="L1026" s="80"/>
      <c r="M1026" s="80"/>
      <c r="N1026" s="80"/>
      <c r="O1026" s="80"/>
      <c r="P1026" s="80"/>
      <c r="Q1026" s="80"/>
      <c r="R1026" s="80"/>
      <c r="S1026" s="80"/>
      <c r="T1026" s="80"/>
      <c r="U1026" s="80"/>
      <c r="V1026" s="80"/>
      <c r="W1026" s="80"/>
      <c r="X1026" s="80"/>
      <c r="Y1026" s="80"/>
      <c r="Z1026" s="80"/>
      <c r="AA1026" s="80"/>
      <c r="AB1026" s="80"/>
      <c r="AC1026" s="80"/>
      <c r="AD1026" s="80"/>
      <c r="AE1026" s="80"/>
      <c r="AF1026" s="80"/>
      <c r="AG1026" s="80"/>
      <c r="AH1026" s="80"/>
      <c r="AI1026" s="80"/>
      <c r="AJ1026" s="80"/>
      <c r="AK1026" s="80"/>
      <c r="AL1026" s="80"/>
      <c r="AM1026" s="80"/>
      <c r="AN1026" s="80"/>
      <c r="AO1026" s="80"/>
      <c r="AP1026" s="81"/>
      <c r="AR1026" s="81"/>
      <c r="AT1026" s="81"/>
    </row>
    <row r="1027" spans="2:46" s="48" customFormat="1" ht="6.75" customHeight="1">
      <c r="B1027" s="80"/>
      <c r="C1027" s="80"/>
      <c r="D1027" s="80"/>
      <c r="E1027" s="80"/>
      <c r="F1027" s="80"/>
      <c r="G1027" s="80"/>
      <c r="H1027" s="80"/>
      <c r="I1027" s="80"/>
      <c r="J1027" s="80"/>
      <c r="K1027" s="80"/>
      <c r="L1027" s="80"/>
      <c r="M1027" s="80"/>
      <c r="N1027" s="80"/>
      <c r="O1027" s="80"/>
      <c r="P1027" s="80"/>
      <c r="Q1027" s="80"/>
      <c r="R1027" s="80"/>
      <c r="S1027" s="80"/>
      <c r="T1027" s="80"/>
      <c r="U1027" s="80"/>
      <c r="V1027" s="80"/>
      <c r="W1027" s="80"/>
      <c r="X1027" s="80"/>
      <c r="Y1027" s="80"/>
      <c r="Z1027" s="80"/>
      <c r="AA1027" s="80"/>
      <c r="AB1027" s="80"/>
      <c r="AC1027" s="80"/>
      <c r="AD1027" s="80"/>
      <c r="AE1027" s="80"/>
      <c r="AF1027" s="80"/>
      <c r="AG1027" s="80"/>
      <c r="AH1027" s="80"/>
      <c r="AI1027" s="80"/>
      <c r="AJ1027" s="80"/>
      <c r="AK1027" s="80"/>
      <c r="AL1027" s="80"/>
      <c r="AM1027" s="80"/>
      <c r="AN1027" s="80"/>
      <c r="AO1027" s="80"/>
      <c r="AP1027" s="81"/>
      <c r="AR1027" s="81"/>
      <c r="AT1027" s="81"/>
    </row>
    <row r="1028" spans="2:46" s="48" customFormat="1" ht="6.75" customHeight="1">
      <c r="B1028" s="80"/>
      <c r="C1028" s="80"/>
      <c r="D1028" s="80"/>
      <c r="E1028" s="80"/>
      <c r="F1028" s="80"/>
      <c r="G1028" s="80"/>
      <c r="H1028" s="80"/>
      <c r="I1028" s="80"/>
      <c r="J1028" s="80"/>
      <c r="K1028" s="80"/>
      <c r="L1028" s="80"/>
      <c r="M1028" s="80"/>
      <c r="N1028" s="80"/>
      <c r="O1028" s="80"/>
      <c r="P1028" s="80"/>
      <c r="Q1028" s="80"/>
      <c r="R1028" s="80"/>
      <c r="S1028" s="80"/>
      <c r="T1028" s="80"/>
      <c r="U1028" s="80"/>
      <c r="V1028" s="80"/>
      <c r="W1028" s="80"/>
      <c r="X1028" s="80"/>
      <c r="Y1028" s="80"/>
      <c r="Z1028" s="80"/>
      <c r="AA1028" s="80"/>
      <c r="AB1028" s="80"/>
      <c r="AC1028" s="80"/>
      <c r="AD1028" s="80"/>
      <c r="AE1028" s="80"/>
      <c r="AF1028" s="80"/>
      <c r="AG1028" s="80"/>
      <c r="AH1028" s="80"/>
      <c r="AI1028" s="80"/>
      <c r="AJ1028" s="80"/>
      <c r="AK1028" s="80"/>
      <c r="AL1028" s="80"/>
      <c r="AM1028" s="80"/>
      <c r="AN1028" s="80"/>
      <c r="AO1028" s="80"/>
      <c r="AP1028" s="81"/>
      <c r="AR1028" s="81"/>
      <c r="AT1028" s="81"/>
    </row>
    <row r="1029" spans="2:46" s="48" customFormat="1" ht="6.75" customHeight="1">
      <c r="B1029" s="80"/>
      <c r="C1029" s="80"/>
      <c r="D1029" s="80"/>
      <c r="E1029" s="80"/>
      <c r="F1029" s="80"/>
      <c r="G1029" s="80"/>
      <c r="H1029" s="80"/>
      <c r="I1029" s="80"/>
      <c r="J1029" s="80"/>
      <c r="K1029" s="80"/>
      <c r="L1029" s="80"/>
      <c r="M1029" s="80"/>
      <c r="N1029" s="80"/>
      <c r="O1029" s="80"/>
      <c r="P1029" s="80"/>
      <c r="Q1029" s="80"/>
      <c r="R1029" s="80"/>
      <c r="S1029" s="80"/>
      <c r="T1029" s="80"/>
      <c r="U1029" s="80"/>
      <c r="V1029" s="80"/>
      <c r="W1029" s="80"/>
      <c r="X1029" s="80"/>
      <c r="Y1029" s="80"/>
      <c r="Z1029" s="80"/>
      <c r="AA1029" s="80"/>
      <c r="AB1029" s="80"/>
      <c r="AC1029" s="80"/>
      <c r="AD1029" s="80"/>
      <c r="AE1029" s="80"/>
      <c r="AF1029" s="80"/>
      <c r="AG1029" s="80"/>
      <c r="AH1029" s="80"/>
      <c r="AI1029" s="80"/>
      <c r="AJ1029" s="80"/>
      <c r="AK1029" s="80"/>
      <c r="AL1029" s="80"/>
      <c r="AM1029" s="80"/>
      <c r="AN1029" s="80"/>
      <c r="AO1029" s="80"/>
      <c r="AP1029" s="81"/>
      <c r="AR1029" s="81"/>
      <c r="AT1029" s="81"/>
    </row>
    <row r="1030" spans="2:46" s="48" customFormat="1" ht="6.75" customHeight="1">
      <c r="B1030" s="80"/>
      <c r="C1030" s="80"/>
      <c r="D1030" s="80"/>
      <c r="E1030" s="80"/>
      <c r="F1030" s="80"/>
      <c r="G1030" s="80"/>
      <c r="H1030" s="80"/>
      <c r="I1030" s="80"/>
      <c r="J1030" s="80"/>
      <c r="K1030" s="80"/>
      <c r="L1030" s="80"/>
      <c r="M1030" s="80"/>
      <c r="N1030" s="80"/>
      <c r="O1030" s="80"/>
      <c r="P1030" s="80"/>
      <c r="Q1030" s="80"/>
      <c r="R1030" s="80"/>
      <c r="S1030" s="80"/>
      <c r="T1030" s="80"/>
      <c r="U1030" s="80"/>
      <c r="V1030" s="80"/>
      <c r="W1030" s="80"/>
      <c r="X1030" s="80"/>
      <c r="Y1030" s="80"/>
      <c r="Z1030" s="80"/>
      <c r="AA1030" s="80"/>
      <c r="AB1030" s="80"/>
      <c r="AC1030" s="80"/>
      <c r="AD1030" s="80"/>
      <c r="AE1030" s="80"/>
      <c r="AF1030" s="80"/>
      <c r="AG1030" s="80"/>
      <c r="AH1030" s="80"/>
      <c r="AI1030" s="80"/>
      <c r="AJ1030" s="80"/>
      <c r="AK1030" s="80"/>
      <c r="AL1030" s="80"/>
      <c r="AM1030" s="80"/>
      <c r="AN1030" s="80"/>
      <c r="AO1030" s="80"/>
      <c r="AP1030" s="81"/>
      <c r="AR1030" s="81"/>
      <c r="AT1030" s="81"/>
    </row>
    <row r="1031" spans="2:46" s="48" customFormat="1" ht="6.75" customHeight="1">
      <c r="B1031" s="80"/>
      <c r="C1031" s="80"/>
      <c r="D1031" s="80"/>
      <c r="E1031" s="80"/>
      <c r="F1031" s="80"/>
      <c r="G1031" s="80"/>
      <c r="H1031" s="80"/>
      <c r="I1031" s="80"/>
      <c r="J1031" s="80"/>
      <c r="K1031" s="80"/>
      <c r="L1031" s="80"/>
      <c r="M1031" s="80"/>
      <c r="N1031" s="80"/>
      <c r="O1031" s="80"/>
      <c r="P1031" s="80"/>
      <c r="Q1031" s="80"/>
      <c r="R1031" s="80"/>
      <c r="S1031" s="80"/>
      <c r="T1031" s="80"/>
      <c r="U1031" s="80"/>
      <c r="V1031" s="80"/>
      <c r="W1031" s="80"/>
      <c r="X1031" s="80"/>
      <c r="Y1031" s="80"/>
      <c r="Z1031" s="80"/>
      <c r="AA1031" s="80"/>
      <c r="AB1031" s="80"/>
      <c r="AC1031" s="80"/>
      <c r="AD1031" s="80"/>
      <c r="AE1031" s="80"/>
      <c r="AF1031" s="80"/>
      <c r="AG1031" s="80"/>
      <c r="AH1031" s="80"/>
      <c r="AI1031" s="80"/>
      <c r="AJ1031" s="80"/>
      <c r="AK1031" s="80"/>
      <c r="AL1031" s="80"/>
      <c r="AM1031" s="80"/>
      <c r="AN1031" s="80"/>
      <c r="AO1031" s="80"/>
      <c r="AP1031" s="81"/>
      <c r="AR1031" s="81"/>
      <c r="AT1031" s="81"/>
    </row>
    <row r="1032" spans="2:46" s="48" customFormat="1" ht="6.75" customHeight="1">
      <c r="B1032" s="80"/>
      <c r="C1032" s="80"/>
      <c r="D1032" s="80"/>
      <c r="E1032" s="80"/>
      <c r="F1032" s="80"/>
      <c r="G1032" s="80"/>
      <c r="H1032" s="80"/>
      <c r="I1032" s="80"/>
      <c r="J1032" s="80"/>
      <c r="K1032" s="80"/>
      <c r="L1032" s="80"/>
      <c r="M1032" s="80"/>
      <c r="N1032" s="80"/>
      <c r="O1032" s="80"/>
      <c r="P1032" s="80"/>
      <c r="Q1032" s="80"/>
      <c r="R1032" s="80"/>
      <c r="S1032" s="80"/>
      <c r="T1032" s="80"/>
      <c r="U1032" s="80"/>
      <c r="V1032" s="80"/>
      <c r="W1032" s="80"/>
      <c r="X1032" s="80"/>
      <c r="Y1032" s="80"/>
      <c r="Z1032" s="80"/>
      <c r="AA1032" s="80"/>
      <c r="AB1032" s="80"/>
      <c r="AC1032" s="80"/>
      <c r="AD1032" s="80"/>
      <c r="AE1032" s="80"/>
      <c r="AF1032" s="80"/>
      <c r="AG1032" s="80"/>
      <c r="AH1032" s="80"/>
      <c r="AI1032" s="80"/>
      <c r="AJ1032" s="80"/>
      <c r="AK1032" s="80"/>
      <c r="AL1032" s="80"/>
      <c r="AM1032" s="80"/>
      <c r="AN1032" s="80"/>
      <c r="AO1032" s="80"/>
      <c r="AP1032" s="81"/>
      <c r="AR1032" s="81"/>
      <c r="AT1032" s="81"/>
    </row>
    <row r="1033" spans="2:46" s="48" customFormat="1" ht="6.75" customHeight="1">
      <c r="B1033" s="80"/>
      <c r="C1033" s="80"/>
      <c r="D1033" s="80"/>
      <c r="E1033" s="80"/>
      <c r="F1033" s="80"/>
      <c r="G1033" s="80"/>
      <c r="H1033" s="80"/>
      <c r="I1033" s="80"/>
      <c r="J1033" s="80"/>
      <c r="K1033" s="80"/>
      <c r="L1033" s="80"/>
      <c r="M1033" s="80"/>
      <c r="N1033" s="80"/>
      <c r="O1033" s="80"/>
      <c r="P1033" s="80"/>
      <c r="Q1033" s="80"/>
      <c r="R1033" s="80"/>
      <c r="S1033" s="80"/>
      <c r="T1033" s="80"/>
      <c r="U1033" s="80"/>
      <c r="V1033" s="80"/>
      <c r="W1033" s="80"/>
      <c r="X1033" s="80"/>
      <c r="Y1033" s="80"/>
      <c r="Z1033" s="80"/>
      <c r="AA1033" s="80"/>
      <c r="AB1033" s="80"/>
      <c r="AC1033" s="80"/>
      <c r="AD1033" s="80"/>
      <c r="AE1033" s="80"/>
      <c r="AF1033" s="80"/>
      <c r="AG1033" s="80"/>
      <c r="AH1033" s="80"/>
      <c r="AI1033" s="80"/>
      <c r="AJ1033" s="80"/>
      <c r="AK1033" s="80"/>
      <c r="AL1033" s="80"/>
      <c r="AM1033" s="80"/>
      <c r="AN1033" s="80"/>
      <c r="AO1033" s="80"/>
      <c r="AP1033" s="81"/>
      <c r="AR1033" s="81"/>
      <c r="AT1033" s="81"/>
    </row>
    <row r="1034" spans="2:46" s="48" customFormat="1" ht="6.75" customHeight="1">
      <c r="B1034" s="80"/>
      <c r="C1034" s="80"/>
      <c r="D1034" s="80"/>
      <c r="E1034" s="80"/>
      <c r="F1034" s="80"/>
      <c r="G1034" s="80"/>
      <c r="H1034" s="80"/>
      <c r="I1034" s="80"/>
      <c r="J1034" s="80"/>
      <c r="K1034" s="80"/>
      <c r="L1034" s="80"/>
      <c r="M1034" s="80"/>
      <c r="N1034" s="80"/>
      <c r="O1034" s="80"/>
      <c r="P1034" s="80"/>
      <c r="Q1034" s="80"/>
      <c r="R1034" s="80"/>
      <c r="S1034" s="80"/>
      <c r="T1034" s="80"/>
      <c r="U1034" s="80"/>
      <c r="V1034" s="80"/>
      <c r="W1034" s="80"/>
      <c r="X1034" s="80"/>
      <c r="Y1034" s="80"/>
      <c r="Z1034" s="80"/>
      <c r="AA1034" s="80"/>
      <c r="AB1034" s="80"/>
      <c r="AC1034" s="80"/>
      <c r="AD1034" s="80"/>
      <c r="AE1034" s="80"/>
      <c r="AF1034" s="80"/>
      <c r="AG1034" s="80"/>
      <c r="AH1034" s="80"/>
      <c r="AI1034" s="80"/>
      <c r="AJ1034" s="80"/>
      <c r="AK1034" s="80"/>
      <c r="AL1034" s="80"/>
      <c r="AM1034" s="80"/>
      <c r="AN1034" s="80"/>
      <c r="AO1034" s="80"/>
      <c r="AP1034" s="81"/>
      <c r="AR1034" s="81"/>
      <c r="AT1034" s="81"/>
    </row>
    <row r="1035" spans="2:46" s="48" customFormat="1" ht="6.75" customHeight="1">
      <c r="B1035" s="80"/>
      <c r="C1035" s="80"/>
      <c r="D1035" s="80"/>
      <c r="E1035" s="80"/>
      <c r="F1035" s="80"/>
      <c r="G1035" s="80"/>
      <c r="H1035" s="80"/>
      <c r="I1035" s="80"/>
      <c r="J1035" s="80"/>
      <c r="K1035" s="80"/>
      <c r="L1035" s="80"/>
      <c r="M1035" s="80"/>
      <c r="N1035" s="80"/>
      <c r="O1035" s="80"/>
      <c r="P1035" s="80"/>
      <c r="Q1035" s="80"/>
      <c r="R1035" s="80"/>
      <c r="S1035" s="80"/>
      <c r="T1035" s="80"/>
      <c r="U1035" s="80"/>
      <c r="V1035" s="80"/>
      <c r="W1035" s="80"/>
      <c r="X1035" s="80"/>
      <c r="Y1035" s="80"/>
      <c r="Z1035" s="80"/>
      <c r="AA1035" s="80"/>
      <c r="AB1035" s="80"/>
      <c r="AC1035" s="80"/>
      <c r="AD1035" s="80"/>
      <c r="AE1035" s="80"/>
      <c r="AF1035" s="80"/>
      <c r="AG1035" s="80"/>
      <c r="AH1035" s="80"/>
      <c r="AI1035" s="80"/>
      <c r="AJ1035" s="80"/>
      <c r="AK1035" s="80"/>
      <c r="AL1035" s="80"/>
      <c r="AM1035" s="80"/>
      <c r="AN1035" s="80"/>
      <c r="AO1035" s="80"/>
      <c r="AP1035" s="81"/>
      <c r="AR1035" s="81"/>
      <c r="AT1035" s="81"/>
    </row>
    <row r="1036" spans="2:46" s="48" customFormat="1" ht="6.75" customHeight="1">
      <c r="B1036" s="80"/>
      <c r="C1036" s="80"/>
      <c r="D1036" s="80"/>
      <c r="E1036" s="80"/>
      <c r="F1036" s="80"/>
      <c r="G1036" s="80"/>
      <c r="H1036" s="80"/>
      <c r="I1036" s="80"/>
      <c r="J1036" s="80"/>
      <c r="K1036" s="80"/>
      <c r="L1036" s="80"/>
      <c r="M1036" s="80"/>
      <c r="N1036" s="80"/>
      <c r="O1036" s="80"/>
      <c r="P1036" s="80"/>
      <c r="Q1036" s="80"/>
      <c r="R1036" s="80"/>
      <c r="S1036" s="80"/>
      <c r="T1036" s="80"/>
      <c r="U1036" s="80"/>
      <c r="V1036" s="80"/>
      <c r="W1036" s="80"/>
      <c r="X1036" s="80"/>
      <c r="Y1036" s="80"/>
      <c r="Z1036" s="80"/>
      <c r="AA1036" s="80"/>
      <c r="AB1036" s="80"/>
      <c r="AC1036" s="80"/>
      <c r="AD1036" s="80"/>
      <c r="AE1036" s="80"/>
      <c r="AF1036" s="80"/>
      <c r="AG1036" s="80"/>
      <c r="AH1036" s="80"/>
      <c r="AI1036" s="80"/>
      <c r="AJ1036" s="80"/>
      <c r="AK1036" s="80"/>
      <c r="AL1036" s="80"/>
      <c r="AM1036" s="80"/>
      <c r="AN1036" s="80"/>
      <c r="AO1036" s="80"/>
      <c r="AP1036" s="81"/>
      <c r="AR1036" s="81"/>
      <c r="AT1036" s="81"/>
    </row>
    <row r="1037" spans="2:46" s="48" customFormat="1" ht="6.75" customHeight="1">
      <c r="B1037" s="80"/>
      <c r="C1037" s="80"/>
      <c r="D1037" s="80"/>
      <c r="E1037" s="80"/>
      <c r="F1037" s="80"/>
      <c r="G1037" s="80"/>
      <c r="H1037" s="80"/>
      <c r="I1037" s="80"/>
      <c r="J1037" s="80"/>
      <c r="K1037" s="80"/>
      <c r="L1037" s="80"/>
      <c r="M1037" s="80"/>
      <c r="N1037" s="80"/>
      <c r="O1037" s="80"/>
      <c r="P1037" s="80"/>
      <c r="Q1037" s="80"/>
      <c r="R1037" s="80"/>
      <c r="S1037" s="80"/>
      <c r="T1037" s="80"/>
      <c r="U1037" s="80"/>
      <c r="V1037" s="80"/>
      <c r="W1037" s="80"/>
      <c r="X1037" s="80"/>
      <c r="Y1037" s="80"/>
      <c r="Z1037" s="80"/>
      <c r="AA1037" s="80"/>
      <c r="AB1037" s="80"/>
      <c r="AC1037" s="80"/>
      <c r="AD1037" s="80"/>
      <c r="AE1037" s="80"/>
      <c r="AF1037" s="80"/>
      <c r="AG1037" s="80"/>
      <c r="AH1037" s="80"/>
      <c r="AI1037" s="80"/>
      <c r="AJ1037" s="80"/>
      <c r="AK1037" s="80"/>
      <c r="AL1037" s="80"/>
      <c r="AM1037" s="80"/>
      <c r="AN1037" s="80"/>
      <c r="AO1037" s="80"/>
      <c r="AP1037" s="81"/>
      <c r="AR1037" s="81"/>
      <c r="AT1037" s="81"/>
    </row>
    <row r="1038" spans="2:46" s="48" customFormat="1" ht="6.75" customHeight="1">
      <c r="B1038" s="80"/>
      <c r="C1038" s="80"/>
      <c r="D1038" s="80"/>
      <c r="E1038" s="80"/>
      <c r="F1038" s="80"/>
      <c r="G1038" s="80"/>
      <c r="H1038" s="80"/>
      <c r="I1038" s="80"/>
      <c r="J1038" s="80"/>
      <c r="K1038" s="80"/>
      <c r="L1038" s="80"/>
      <c r="M1038" s="80"/>
      <c r="N1038" s="80"/>
      <c r="O1038" s="80"/>
      <c r="P1038" s="80"/>
      <c r="Q1038" s="80"/>
      <c r="R1038" s="80"/>
      <c r="S1038" s="80"/>
      <c r="T1038" s="80"/>
      <c r="U1038" s="80"/>
      <c r="V1038" s="80"/>
      <c r="W1038" s="80"/>
      <c r="X1038" s="80"/>
      <c r="Y1038" s="80"/>
      <c r="Z1038" s="80"/>
      <c r="AA1038" s="80"/>
      <c r="AB1038" s="80"/>
      <c r="AC1038" s="80"/>
      <c r="AD1038" s="80"/>
      <c r="AE1038" s="80"/>
      <c r="AF1038" s="80"/>
      <c r="AG1038" s="80"/>
      <c r="AH1038" s="80"/>
      <c r="AI1038" s="80"/>
      <c r="AJ1038" s="80"/>
      <c r="AK1038" s="80"/>
      <c r="AL1038" s="80"/>
      <c r="AM1038" s="80"/>
      <c r="AN1038" s="80"/>
      <c r="AO1038" s="80"/>
      <c r="AP1038" s="81"/>
      <c r="AR1038" s="81"/>
      <c r="AT1038" s="81"/>
    </row>
    <row r="1039" spans="2:46" s="48" customFormat="1" ht="6.75" customHeight="1">
      <c r="B1039" s="80"/>
      <c r="C1039" s="80"/>
      <c r="D1039" s="80"/>
      <c r="E1039" s="80"/>
      <c r="F1039" s="80"/>
      <c r="G1039" s="80"/>
      <c r="H1039" s="80"/>
      <c r="I1039" s="80"/>
      <c r="J1039" s="80"/>
      <c r="K1039" s="80"/>
      <c r="L1039" s="80"/>
      <c r="M1039" s="80"/>
      <c r="N1039" s="80"/>
      <c r="O1039" s="80"/>
      <c r="P1039" s="80"/>
      <c r="Q1039" s="80"/>
      <c r="R1039" s="80"/>
      <c r="S1039" s="80"/>
      <c r="T1039" s="80"/>
      <c r="U1039" s="80"/>
      <c r="V1039" s="80"/>
      <c r="W1039" s="80"/>
      <c r="X1039" s="80"/>
      <c r="Y1039" s="80"/>
      <c r="Z1039" s="80"/>
      <c r="AA1039" s="80"/>
      <c r="AB1039" s="80"/>
      <c r="AC1039" s="80"/>
      <c r="AD1039" s="80"/>
      <c r="AE1039" s="80"/>
      <c r="AF1039" s="80"/>
      <c r="AG1039" s="80"/>
      <c r="AH1039" s="80"/>
      <c r="AI1039" s="80"/>
      <c r="AJ1039" s="80"/>
      <c r="AK1039" s="80"/>
      <c r="AL1039" s="80"/>
      <c r="AM1039" s="80"/>
      <c r="AN1039" s="80"/>
      <c r="AO1039" s="80"/>
      <c r="AP1039" s="81"/>
      <c r="AR1039" s="81"/>
      <c r="AT1039" s="81"/>
    </row>
    <row r="1040" spans="2:46" s="48" customFormat="1" ht="6.75" customHeight="1">
      <c r="B1040" s="80"/>
      <c r="C1040" s="80"/>
      <c r="D1040" s="80"/>
      <c r="E1040" s="80"/>
      <c r="F1040" s="80"/>
      <c r="G1040" s="80"/>
      <c r="H1040" s="80"/>
      <c r="I1040" s="80"/>
      <c r="J1040" s="80"/>
      <c r="K1040" s="80"/>
      <c r="L1040" s="80"/>
      <c r="M1040" s="80"/>
      <c r="N1040" s="80"/>
      <c r="O1040" s="80"/>
      <c r="P1040" s="80"/>
      <c r="Q1040" s="80"/>
      <c r="R1040" s="80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80"/>
      <c r="AF1040" s="80"/>
      <c r="AG1040" s="80"/>
      <c r="AH1040" s="80"/>
      <c r="AI1040" s="80"/>
      <c r="AJ1040" s="80"/>
      <c r="AK1040" s="80"/>
      <c r="AL1040" s="80"/>
      <c r="AM1040" s="80"/>
      <c r="AN1040" s="80"/>
      <c r="AO1040" s="80"/>
      <c r="AP1040" s="81"/>
      <c r="AR1040" s="81"/>
      <c r="AT1040" s="81"/>
    </row>
    <row r="1041" spans="2:46" s="48" customFormat="1" ht="6.75" customHeight="1">
      <c r="B1041" s="80"/>
      <c r="C1041" s="80"/>
      <c r="D1041" s="80"/>
      <c r="E1041" s="80"/>
      <c r="F1041" s="80"/>
      <c r="G1041" s="80"/>
      <c r="H1041" s="80"/>
      <c r="I1041" s="80"/>
      <c r="J1041" s="80"/>
      <c r="K1041" s="80"/>
      <c r="L1041" s="80"/>
      <c r="M1041" s="80"/>
      <c r="N1041" s="80"/>
      <c r="O1041" s="80"/>
      <c r="P1041" s="80"/>
      <c r="Q1041" s="80"/>
      <c r="R1041" s="80"/>
      <c r="S1041" s="80"/>
      <c r="T1041" s="80"/>
      <c r="U1041" s="80"/>
      <c r="V1041" s="80"/>
      <c r="W1041" s="80"/>
      <c r="X1041" s="80"/>
      <c r="Y1041" s="80"/>
      <c r="Z1041" s="80"/>
      <c r="AA1041" s="80"/>
      <c r="AB1041" s="80"/>
      <c r="AC1041" s="80"/>
      <c r="AD1041" s="80"/>
      <c r="AE1041" s="80"/>
      <c r="AF1041" s="80"/>
      <c r="AG1041" s="80"/>
      <c r="AH1041" s="80"/>
      <c r="AI1041" s="80"/>
      <c r="AJ1041" s="80"/>
      <c r="AK1041" s="80"/>
      <c r="AL1041" s="80"/>
      <c r="AM1041" s="80"/>
      <c r="AN1041" s="80"/>
      <c r="AO1041" s="80"/>
      <c r="AP1041" s="81"/>
      <c r="AR1041" s="81"/>
      <c r="AT1041" s="81"/>
    </row>
    <row r="1042" spans="2:46" s="48" customFormat="1" ht="6.75" customHeight="1">
      <c r="B1042" s="80"/>
      <c r="C1042" s="80"/>
      <c r="D1042" s="80"/>
      <c r="E1042" s="80"/>
      <c r="F1042" s="80"/>
      <c r="G1042" s="80"/>
      <c r="H1042" s="80"/>
      <c r="I1042" s="80"/>
      <c r="J1042" s="80"/>
      <c r="K1042" s="80"/>
      <c r="L1042" s="80"/>
      <c r="M1042" s="80"/>
      <c r="N1042" s="80"/>
      <c r="O1042" s="80"/>
      <c r="P1042" s="80"/>
      <c r="Q1042" s="80"/>
      <c r="R1042" s="80"/>
      <c r="S1042" s="80"/>
      <c r="T1042" s="80"/>
      <c r="U1042" s="80"/>
      <c r="V1042" s="80"/>
      <c r="W1042" s="80"/>
      <c r="X1042" s="80"/>
      <c r="Y1042" s="80"/>
      <c r="Z1042" s="80"/>
      <c r="AA1042" s="80"/>
      <c r="AB1042" s="80"/>
      <c r="AC1042" s="80"/>
      <c r="AD1042" s="80"/>
      <c r="AE1042" s="80"/>
      <c r="AF1042" s="80"/>
      <c r="AG1042" s="80"/>
      <c r="AH1042" s="80"/>
      <c r="AI1042" s="80"/>
      <c r="AJ1042" s="80"/>
      <c r="AK1042" s="80"/>
      <c r="AL1042" s="80"/>
      <c r="AM1042" s="80"/>
      <c r="AN1042" s="80"/>
      <c r="AO1042" s="80"/>
      <c r="AP1042" s="81"/>
      <c r="AR1042" s="81"/>
      <c r="AT1042" s="81"/>
    </row>
    <row r="1043" spans="2:46" s="48" customFormat="1" ht="6.75" customHeight="1">
      <c r="B1043" s="80"/>
      <c r="C1043" s="80"/>
      <c r="D1043" s="80"/>
      <c r="E1043" s="80"/>
      <c r="F1043" s="80"/>
      <c r="G1043" s="80"/>
      <c r="H1043" s="80"/>
      <c r="I1043" s="80"/>
      <c r="J1043" s="80"/>
      <c r="K1043" s="80"/>
      <c r="L1043" s="80"/>
      <c r="M1043" s="80"/>
      <c r="N1043" s="80"/>
      <c r="O1043" s="80"/>
      <c r="P1043" s="80"/>
      <c r="Q1043" s="80"/>
      <c r="R1043" s="80"/>
      <c r="S1043" s="80"/>
      <c r="T1043" s="80"/>
      <c r="U1043" s="80"/>
      <c r="V1043" s="80"/>
      <c r="W1043" s="80"/>
      <c r="X1043" s="80"/>
      <c r="Y1043" s="80"/>
      <c r="Z1043" s="80"/>
      <c r="AA1043" s="80"/>
      <c r="AB1043" s="80"/>
      <c r="AC1043" s="80"/>
      <c r="AD1043" s="80"/>
      <c r="AE1043" s="80"/>
      <c r="AF1043" s="80"/>
      <c r="AG1043" s="80"/>
      <c r="AH1043" s="80"/>
      <c r="AI1043" s="80"/>
      <c r="AJ1043" s="80"/>
      <c r="AK1043" s="80"/>
      <c r="AL1043" s="80"/>
      <c r="AM1043" s="80"/>
      <c r="AN1043" s="80"/>
      <c r="AO1043" s="80"/>
      <c r="AP1043" s="81"/>
      <c r="AR1043" s="81"/>
      <c r="AT1043" s="81"/>
    </row>
    <row r="1044" spans="2:46" s="48" customFormat="1" ht="6.75" customHeight="1">
      <c r="B1044" s="80"/>
      <c r="C1044" s="80"/>
      <c r="D1044" s="80"/>
      <c r="E1044" s="80"/>
      <c r="F1044" s="80"/>
      <c r="G1044" s="80"/>
      <c r="H1044" s="80"/>
      <c r="I1044" s="80"/>
      <c r="J1044" s="80"/>
      <c r="K1044" s="80"/>
      <c r="L1044" s="80"/>
      <c r="M1044" s="80"/>
      <c r="N1044" s="80"/>
      <c r="O1044" s="80"/>
      <c r="P1044" s="80"/>
      <c r="Q1044" s="80"/>
      <c r="R1044" s="80"/>
      <c r="S1044" s="80"/>
      <c r="T1044" s="80"/>
      <c r="U1044" s="80"/>
      <c r="V1044" s="80"/>
      <c r="W1044" s="80"/>
      <c r="X1044" s="80"/>
      <c r="Y1044" s="80"/>
      <c r="Z1044" s="80"/>
      <c r="AA1044" s="80"/>
      <c r="AB1044" s="80"/>
      <c r="AC1044" s="80"/>
      <c r="AD1044" s="80"/>
      <c r="AE1044" s="80"/>
      <c r="AF1044" s="80"/>
      <c r="AG1044" s="80"/>
      <c r="AH1044" s="80"/>
      <c r="AI1044" s="80"/>
      <c r="AJ1044" s="80"/>
      <c r="AK1044" s="80"/>
      <c r="AL1044" s="80"/>
      <c r="AM1044" s="80"/>
      <c r="AN1044" s="80"/>
      <c r="AO1044" s="80"/>
      <c r="AP1044" s="81"/>
      <c r="AR1044" s="81"/>
      <c r="AT1044" s="81"/>
    </row>
    <row r="1045" spans="2:46" s="48" customFormat="1" ht="6.75" customHeight="1">
      <c r="B1045" s="80"/>
      <c r="C1045" s="80"/>
      <c r="D1045" s="80"/>
      <c r="E1045" s="80"/>
      <c r="F1045" s="80"/>
      <c r="G1045" s="80"/>
      <c r="H1045" s="80"/>
      <c r="I1045" s="80"/>
      <c r="J1045" s="80"/>
      <c r="K1045" s="80"/>
      <c r="L1045" s="80"/>
      <c r="M1045" s="80"/>
      <c r="N1045" s="80"/>
      <c r="O1045" s="80"/>
      <c r="P1045" s="80"/>
      <c r="Q1045" s="80"/>
      <c r="R1045" s="80"/>
      <c r="S1045" s="80"/>
      <c r="T1045" s="80"/>
      <c r="U1045" s="80"/>
      <c r="V1045" s="80"/>
      <c r="W1045" s="80"/>
      <c r="X1045" s="80"/>
      <c r="Y1045" s="80"/>
      <c r="Z1045" s="80"/>
      <c r="AA1045" s="80"/>
      <c r="AB1045" s="80"/>
      <c r="AC1045" s="80"/>
      <c r="AD1045" s="80"/>
      <c r="AE1045" s="80"/>
      <c r="AF1045" s="80"/>
      <c r="AG1045" s="80"/>
      <c r="AH1045" s="80"/>
      <c r="AI1045" s="80"/>
      <c r="AJ1045" s="80"/>
      <c r="AK1045" s="80"/>
      <c r="AL1045" s="80"/>
      <c r="AM1045" s="80"/>
      <c r="AN1045" s="80"/>
      <c r="AO1045" s="80"/>
      <c r="AP1045" s="81"/>
      <c r="AR1045" s="81"/>
      <c r="AT1045" s="81"/>
    </row>
    <row r="1046" spans="2:46" s="48" customFormat="1" ht="6.75" customHeight="1">
      <c r="B1046" s="80"/>
      <c r="C1046" s="80"/>
      <c r="D1046" s="80"/>
      <c r="E1046" s="80"/>
      <c r="F1046" s="80"/>
      <c r="G1046" s="80"/>
      <c r="H1046" s="80"/>
      <c r="I1046" s="80"/>
      <c r="J1046" s="80"/>
      <c r="K1046" s="80"/>
      <c r="L1046" s="80"/>
      <c r="M1046" s="80"/>
      <c r="N1046" s="80"/>
      <c r="O1046" s="80"/>
      <c r="P1046" s="80"/>
      <c r="Q1046" s="80"/>
      <c r="R1046" s="80"/>
      <c r="S1046" s="80"/>
      <c r="T1046" s="80"/>
      <c r="U1046" s="80"/>
      <c r="V1046" s="80"/>
      <c r="W1046" s="80"/>
      <c r="X1046" s="80"/>
      <c r="Y1046" s="80"/>
      <c r="Z1046" s="80"/>
      <c r="AA1046" s="80"/>
      <c r="AB1046" s="80"/>
      <c r="AC1046" s="80"/>
      <c r="AD1046" s="80"/>
      <c r="AE1046" s="80"/>
      <c r="AF1046" s="80"/>
      <c r="AG1046" s="80"/>
      <c r="AH1046" s="80"/>
      <c r="AI1046" s="80"/>
      <c r="AJ1046" s="80"/>
      <c r="AK1046" s="80"/>
      <c r="AL1046" s="80"/>
      <c r="AM1046" s="80"/>
      <c r="AN1046" s="80"/>
      <c r="AO1046" s="80"/>
      <c r="AP1046" s="81"/>
      <c r="AR1046" s="81"/>
      <c r="AT1046" s="81"/>
    </row>
    <row r="1047" spans="2:46" s="48" customFormat="1" ht="6.75" customHeight="1">
      <c r="B1047" s="80"/>
      <c r="C1047" s="80"/>
      <c r="D1047" s="80"/>
      <c r="E1047" s="80"/>
      <c r="F1047" s="80"/>
      <c r="G1047" s="80"/>
      <c r="H1047" s="80"/>
      <c r="I1047" s="80"/>
      <c r="J1047" s="80"/>
      <c r="K1047" s="80"/>
      <c r="L1047" s="80"/>
      <c r="M1047" s="80"/>
      <c r="N1047" s="80"/>
      <c r="O1047" s="80"/>
      <c r="P1047" s="80"/>
      <c r="Q1047" s="80"/>
      <c r="R1047" s="80"/>
      <c r="S1047" s="80"/>
      <c r="T1047" s="80"/>
      <c r="U1047" s="80"/>
      <c r="V1047" s="80"/>
      <c r="W1047" s="80"/>
      <c r="X1047" s="80"/>
      <c r="Y1047" s="80"/>
      <c r="Z1047" s="80"/>
      <c r="AA1047" s="80"/>
      <c r="AB1047" s="80"/>
      <c r="AC1047" s="80"/>
      <c r="AD1047" s="80"/>
      <c r="AE1047" s="80"/>
      <c r="AF1047" s="80"/>
      <c r="AG1047" s="80"/>
      <c r="AH1047" s="80"/>
      <c r="AI1047" s="80"/>
      <c r="AJ1047" s="80"/>
      <c r="AK1047" s="80"/>
      <c r="AL1047" s="80"/>
      <c r="AM1047" s="80"/>
      <c r="AN1047" s="80"/>
      <c r="AO1047" s="80"/>
      <c r="AP1047" s="81"/>
      <c r="AR1047" s="81"/>
      <c r="AT1047" s="81"/>
    </row>
    <row r="1048" spans="2:46" s="48" customFormat="1" ht="6.75" customHeight="1">
      <c r="B1048" s="80"/>
      <c r="C1048" s="80"/>
      <c r="D1048" s="80"/>
      <c r="E1048" s="80"/>
      <c r="F1048" s="80"/>
      <c r="G1048" s="80"/>
      <c r="H1048" s="80"/>
      <c r="I1048" s="80"/>
      <c r="J1048" s="80"/>
      <c r="K1048" s="80"/>
      <c r="L1048" s="80"/>
      <c r="M1048" s="80"/>
      <c r="N1048" s="80"/>
      <c r="O1048" s="80"/>
      <c r="P1048" s="80"/>
      <c r="Q1048" s="80"/>
      <c r="R1048" s="80"/>
      <c r="S1048" s="80"/>
      <c r="T1048" s="80"/>
      <c r="U1048" s="80"/>
      <c r="V1048" s="80"/>
      <c r="W1048" s="80"/>
      <c r="X1048" s="80"/>
      <c r="Y1048" s="80"/>
      <c r="Z1048" s="80"/>
      <c r="AA1048" s="80"/>
      <c r="AB1048" s="80"/>
      <c r="AC1048" s="80"/>
      <c r="AD1048" s="80"/>
      <c r="AE1048" s="80"/>
      <c r="AF1048" s="80"/>
      <c r="AG1048" s="80"/>
      <c r="AH1048" s="80"/>
      <c r="AI1048" s="80"/>
      <c r="AJ1048" s="80"/>
      <c r="AK1048" s="80"/>
      <c r="AL1048" s="80"/>
      <c r="AM1048" s="80"/>
      <c r="AN1048" s="80"/>
      <c r="AO1048" s="80"/>
      <c r="AP1048" s="81"/>
      <c r="AR1048" s="81"/>
      <c r="AT1048" s="81"/>
    </row>
    <row r="1049" spans="2:46" s="48" customFormat="1" ht="6.75" customHeight="1">
      <c r="B1049" s="80"/>
      <c r="C1049" s="80"/>
      <c r="D1049" s="80"/>
      <c r="E1049" s="80"/>
      <c r="F1049" s="80"/>
      <c r="G1049" s="80"/>
      <c r="H1049" s="80"/>
      <c r="I1049" s="80"/>
      <c r="J1049" s="80"/>
      <c r="K1049" s="80"/>
      <c r="L1049" s="80"/>
      <c r="M1049" s="80"/>
      <c r="N1049" s="80"/>
      <c r="O1049" s="80"/>
      <c r="P1049" s="80"/>
      <c r="Q1049" s="80"/>
      <c r="R1049" s="80"/>
      <c r="S1049" s="80"/>
      <c r="T1049" s="80"/>
      <c r="U1049" s="80"/>
      <c r="V1049" s="80"/>
      <c r="W1049" s="80"/>
      <c r="X1049" s="80"/>
      <c r="Y1049" s="80"/>
      <c r="Z1049" s="80"/>
      <c r="AA1049" s="80"/>
      <c r="AB1049" s="80"/>
      <c r="AC1049" s="80"/>
      <c r="AD1049" s="80"/>
      <c r="AE1049" s="80"/>
      <c r="AF1049" s="80"/>
      <c r="AG1049" s="80"/>
      <c r="AH1049" s="80"/>
      <c r="AI1049" s="80"/>
      <c r="AJ1049" s="80"/>
      <c r="AK1049" s="80"/>
      <c r="AL1049" s="80"/>
      <c r="AM1049" s="80"/>
      <c r="AN1049" s="80"/>
      <c r="AO1049" s="80"/>
      <c r="AP1049" s="81"/>
      <c r="AR1049" s="81"/>
      <c r="AT1049" s="81"/>
    </row>
    <row r="1050" spans="2:46" s="48" customFormat="1" ht="6.75" customHeight="1">
      <c r="B1050" s="80"/>
      <c r="C1050" s="80"/>
      <c r="D1050" s="80"/>
      <c r="E1050" s="80"/>
      <c r="F1050" s="80"/>
      <c r="G1050" s="80"/>
      <c r="H1050" s="80"/>
      <c r="I1050" s="80"/>
      <c r="J1050" s="80"/>
      <c r="K1050" s="80"/>
      <c r="L1050" s="80"/>
      <c r="M1050" s="80"/>
      <c r="N1050" s="80"/>
      <c r="O1050" s="80"/>
      <c r="P1050" s="80"/>
      <c r="Q1050" s="80"/>
      <c r="R1050" s="80"/>
      <c r="S1050" s="80"/>
      <c r="T1050" s="80"/>
      <c r="U1050" s="80"/>
      <c r="V1050" s="80"/>
      <c r="W1050" s="80"/>
      <c r="X1050" s="80"/>
      <c r="Y1050" s="80"/>
      <c r="Z1050" s="80"/>
      <c r="AA1050" s="80"/>
      <c r="AB1050" s="80"/>
      <c r="AC1050" s="80"/>
      <c r="AD1050" s="80"/>
      <c r="AE1050" s="80"/>
      <c r="AF1050" s="80"/>
      <c r="AG1050" s="80"/>
      <c r="AH1050" s="80"/>
      <c r="AI1050" s="80"/>
      <c r="AJ1050" s="80"/>
      <c r="AK1050" s="80"/>
      <c r="AL1050" s="80"/>
      <c r="AM1050" s="80"/>
      <c r="AN1050" s="80"/>
      <c r="AO1050" s="80"/>
      <c r="AP1050" s="81"/>
      <c r="AR1050" s="81"/>
      <c r="AT1050" s="81"/>
    </row>
    <row r="1051" spans="2:46" s="48" customFormat="1" ht="6.75" customHeight="1">
      <c r="B1051" s="80"/>
      <c r="C1051" s="80"/>
      <c r="D1051" s="80"/>
      <c r="E1051" s="80"/>
      <c r="F1051" s="80"/>
      <c r="G1051" s="80"/>
      <c r="H1051" s="80"/>
      <c r="I1051" s="80"/>
      <c r="J1051" s="80"/>
      <c r="K1051" s="80"/>
      <c r="L1051" s="80"/>
      <c r="M1051" s="80"/>
      <c r="N1051" s="80"/>
      <c r="O1051" s="80"/>
      <c r="P1051" s="80"/>
      <c r="Q1051" s="80"/>
      <c r="R1051" s="80"/>
      <c r="S1051" s="80"/>
      <c r="T1051" s="80"/>
      <c r="U1051" s="80"/>
      <c r="V1051" s="80"/>
      <c r="W1051" s="80"/>
      <c r="X1051" s="80"/>
      <c r="Y1051" s="80"/>
      <c r="Z1051" s="80"/>
      <c r="AA1051" s="80"/>
      <c r="AB1051" s="80"/>
      <c r="AC1051" s="80"/>
      <c r="AD1051" s="80"/>
      <c r="AE1051" s="80"/>
      <c r="AF1051" s="80"/>
      <c r="AG1051" s="80"/>
      <c r="AH1051" s="80"/>
      <c r="AI1051" s="80"/>
      <c r="AJ1051" s="80"/>
      <c r="AK1051" s="80"/>
      <c r="AL1051" s="80"/>
      <c r="AM1051" s="80"/>
      <c r="AN1051" s="80"/>
      <c r="AO1051" s="80"/>
      <c r="AP1051" s="81"/>
      <c r="AR1051" s="81"/>
      <c r="AT1051" s="81"/>
    </row>
    <row r="1052" spans="2:46" s="48" customFormat="1" ht="6.75" customHeight="1">
      <c r="B1052" s="80"/>
      <c r="C1052" s="80"/>
      <c r="D1052" s="80"/>
      <c r="E1052" s="80"/>
      <c r="F1052" s="80"/>
      <c r="G1052" s="80"/>
      <c r="H1052" s="80"/>
      <c r="I1052" s="80"/>
      <c r="J1052" s="80"/>
      <c r="K1052" s="80"/>
      <c r="L1052" s="80"/>
      <c r="M1052" s="80"/>
      <c r="N1052" s="80"/>
      <c r="O1052" s="80"/>
      <c r="P1052" s="80"/>
      <c r="Q1052" s="80"/>
      <c r="R1052" s="80"/>
      <c r="S1052" s="80"/>
      <c r="T1052" s="80"/>
      <c r="U1052" s="80"/>
      <c r="V1052" s="80"/>
      <c r="W1052" s="80"/>
      <c r="X1052" s="80"/>
      <c r="Y1052" s="80"/>
      <c r="Z1052" s="80"/>
      <c r="AA1052" s="80"/>
      <c r="AB1052" s="80"/>
      <c r="AC1052" s="80"/>
      <c r="AD1052" s="80"/>
      <c r="AE1052" s="80"/>
      <c r="AF1052" s="80"/>
      <c r="AG1052" s="80"/>
      <c r="AH1052" s="80"/>
      <c r="AI1052" s="80"/>
      <c r="AJ1052" s="80"/>
      <c r="AK1052" s="80"/>
      <c r="AL1052" s="80"/>
      <c r="AM1052" s="80"/>
      <c r="AN1052" s="80"/>
      <c r="AO1052" s="80"/>
      <c r="AP1052" s="81"/>
      <c r="AR1052" s="81"/>
      <c r="AT1052" s="81"/>
    </row>
    <row r="1053" spans="2:46" s="48" customFormat="1" ht="6.75" customHeight="1">
      <c r="B1053" s="80"/>
      <c r="C1053" s="80"/>
      <c r="D1053" s="80"/>
      <c r="E1053" s="80"/>
      <c r="F1053" s="80"/>
      <c r="G1053" s="80"/>
      <c r="H1053" s="80"/>
      <c r="I1053" s="80"/>
      <c r="J1053" s="80"/>
      <c r="K1053" s="80"/>
      <c r="L1053" s="80"/>
      <c r="M1053" s="80"/>
      <c r="N1053" s="80"/>
      <c r="O1053" s="80"/>
      <c r="P1053" s="80"/>
      <c r="Q1053" s="80"/>
      <c r="R1053" s="80"/>
      <c r="S1053" s="80"/>
      <c r="T1053" s="80"/>
      <c r="U1053" s="80"/>
      <c r="V1053" s="80"/>
      <c r="W1053" s="80"/>
      <c r="X1053" s="80"/>
      <c r="Y1053" s="80"/>
      <c r="Z1053" s="80"/>
      <c r="AA1053" s="80"/>
      <c r="AB1053" s="80"/>
      <c r="AC1053" s="80"/>
      <c r="AD1053" s="80"/>
      <c r="AE1053" s="80"/>
      <c r="AF1053" s="80"/>
      <c r="AG1053" s="80"/>
      <c r="AH1053" s="80"/>
      <c r="AI1053" s="80"/>
      <c r="AJ1053" s="80"/>
      <c r="AK1053" s="80"/>
      <c r="AL1053" s="80"/>
      <c r="AM1053" s="80"/>
      <c r="AN1053" s="80"/>
      <c r="AO1053" s="80"/>
      <c r="AP1053" s="81"/>
      <c r="AR1053" s="81"/>
      <c r="AT1053" s="81"/>
    </row>
    <row r="1054" spans="2:46" s="48" customFormat="1" ht="6.75" customHeight="1">
      <c r="B1054" s="80"/>
      <c r="C1054" s="80"/>
      <c r="D1054" s="80"/>
      <c r="E1054" s="80"/>
      <c r="F1054" s="80"/>
      <c r="G1054" s="80"/>
      <c r="H1054" s="80"/>
      <c r="I1054" s="80"/>
      <c r="J1054" s="80"/>
      <c r="K1054" s="80"/>
      <c r="L1054" s="80"/>
      <c r="M1054" s="80"/>
      <c r="N1054" s="80"/>
      <c r="O1054" s="80"/>
      <c r="P1054" s="80"/>
      <c r="Q1054" s="80"/>
      <c r="R1054" s="80"/>
      <c r="S1054" s="80"/>
      <c r="T1054" s="80"/>
      <c r="U1054" s="80"/>
      <c r="V1054" s="80"/>
      <c r="W1054" s="80"/>
      <c r="X1054" s="80"/>
      <c r="Y1054" s="80"/>
      <c r="Z1054" s="80"/>
      <c r="AA1054" s="80"/>
      <c r="AB1054" s="80"/>
      <c r="AC1054" s="80"/>
      <c r="AD1054" s="80"/>
      <c r="AE1054" s="80"/>
      <c r="AF1054" s="80"/>
      <c r="AG1054" s="80"/>
      <c r="AH1054" s="80"/>
      <c r="AI1054" s="80"/>
      <c r="AJ1054" s="80"/>
      <c r="AK1054" s="80"/>
      <c r="AL1054" s="80"/>
      <c r="AM1054" s="80"/>
      <c r="AN1054" s="80"/>
      <c r="AO1054" s="80"/>
      <c r="AP1054" s="81"/>
      <c r="AR1054" s="81"/>
      <c r="AT1054" s="81"/>
    </row>
    <row r="1055" spans="2:46" s="48" customFormat="1" ht="6.75" customHeight="1">
      <c r="B1055" s="80"/>
      <c r="C1055" s="80"/>
      <c r="D1055" s="80"/>
      <c r="E1055" s="80"/>
      <c r="F1055" s="80"/>
      <c r="G1055" s="80"/>
      <c r="H1055" s="80"/>
      <c r="I1055" s="80"/>
      <c r="J1055" s="80"/>
      <c r="K1055" s="80"/>
      <c r="L1055" s="80"/>
      <c r="M1055" s="80"/>
      <c r="N1055" s="80"/>
      <c r="O1055" s="80"/>
      <c r="P1055" s="80"/>
      <c r="Q1055" s="80"/>
      <c r="R1055" s="80"/>
      <c r="S1055" s="80"/>
      <c r="T1055" s="80"/>
      <c r="U1055" s="80"/>
      <c r="V1055" s="80"/>
      <c r="W1055" s="80"/>
      <c r="X1055" s="80"/>
      <c r="Y1055" s="80"/>
      <c r="Z1055" s="80"/>
      <c r="AA1055" s="80"/>
      <c r="AB1055" s="80"/>
      <c r="AC1055" s="80"/>
      <c r="AD1055" s="80"/>
      <c r="AE1055" s="80"/>
      <c r="AF1055" s="80"/>
      <c r="AG1055" s="80"/>
      <c r="AH1055" s="80"/>
      <c r="AI1055" s="80"/>
      <c r="AJ1055" s="80"/>
      <c r="AK1055" s="80"/>
      <c r="AL1055" s="80"/>
      <c r="AM1055" s="80"/>
      <c r="AN1055" s="80"/>
      <c r="AO1055" s="80"/>
      <c r="AP1055" s="81"/>
      <c r="AR1055" s="81"/>
      <c r="AT1055" s="81"/>
    </row>
    <row r="1056" spans="2:46" s="48" customFormat="1" ht="6.75" customHeight="1">
      <c r="B1056" s="80"/>
      <c r="C1056" s="80"/>
      <c r="D1056" s="80"/>
      <c r="E1056" s="80"/>
      <c r="F1056" s="80"/>
      <c r="G1056" s="80"/>
      <c r="H1056" s="80"/>
      <c r="I1056" s="80"/>
      <c r="J1056" s="80"/>
      <c r="K1056" s="80"/>
      <c r="L1056" s="80"/>
      <c r="M1056" s="80"/>
      <c r="N1056" s="80"/>
      <c r="O1056" s="80"/>
      <c r="P1056" s="80"/>
      <c r="Q1056" s="80"/>
      <c r="R1056" s="80"/>
      <c r="S1056" s="80"/>
      <c r="T1056" s="80"/>
      <c r="U1056" s="80"/>
      <c r="V1056" s="80"/>
      <c r="W1056" s="80"/>
      <c r="X1056" s="80"/>
      <c r="Y1056" s="80"/>
      <c r="Z1056" s="80"/>
      <c r="AA1056" s="80"/>
      <c r="AB1056" s="80"/>
      <c r="AC1056" s="80"/>
      <c r="AD1056" s="80"/>
      <c r="AE1056" s="80"/>
      <c r="AF1056" s="80"/>
      <c r="AG1056" s="80"/>
      <c r="AH1056" s="80"/>
      <c r="AI1056" s="80"/>
      <c r="AJ1056" s="80"/>
      <c r="AK1056" s="80"/>
      <c r="AL1056" s="80"/>
      <c r="AM1056" s="80"/>
      <c r="AN1056" s="80"/>
      <c r="AO1056" s="80"/>
      <c r="AP1056" s="81"/>
      <c r="AR1056" s="81"/>
      <c r="AT1056" s="81"/>
    </row>
    <row r="1057" spans="2:46" s="48" customFormat="1" ht="6.75" customHeight="1">
      <c r="B1057" s="80"/>
      <c r="C1057" s="80"/>
      <c r="D1057" s="80"/>
      <c r="E1057" s="80"/>
      <c r="F1057" s="80"/>
      <c r="G1057" s="80"/>
      <c r="H1057" s="80"/>
      <c r="I1057" s="80"/>
      <c r="J1057" s="80"/>
      <c r="K1057" s="80"/>
      <c r="L1057" s="80"/>
      <c r="M1057" s="80"/>
      <c r="N1057" s="80"/>
      <c r="O1057" s="80"/>
      <c r="P1057" s="80"/>
      <c r="Q1057" s="80"/>
      <c r="R1057" s="80"/>
      <c r="S1057" s="80"/>
      <c r="T1057" s="80"/>
      <c r="U1057" s="80"/>
      <c r="V1057" s="80"/>
      <c r="W1057" s="80"/>
      <c r="X1057" s="80"/>
      <c r="Y1057" s="80"/>
      <c r="Z1057" s="80"/>
      <c r="AA1057" s="80"/>
      <c r="AB1057" s="80"/>
      <c r="AC1057" s="80"/>
      <c r="AD1057" s="80"/>
      <c r="AE1057" s="80"/>
      <c r="AF1057" s="80"/>
      <c r="AG1057" s="80"/>
      <c r="AH1057" s="80"/>
      <c r="AI1057" s="80"/>
      <c r="AJ1057" s="80"/>
      <c r="AK1057" s="80"/>
      <c r="AL1057" s="80"/>
      <c r="AM1057" s="80"/>
      <c r="AN1057" s="80"/>
      <c r="AO1057" s="80"/>
      <c r="AP1057" s="81"/>
      <c r="AR1057" s="81"/>
      <c r="AT1057" s="81"/>
    </row>
    <row r="1058" spans="2:46" s="48" customFormat="1" ht="6.75" customHeight="1">
      <c r="B1058" s="80"/>
      <c r="C1058" s="80"/>
      <c r="D1058" s="80"/>
      <c r="E1058" s="80"/>
      <c r="F1058" s="80"/>
      <c r="G1058" s="80"/>
      <c r="H1058" s="80"/>
      <c r="I1058" s="80"/>
      <c r="J1058" s="80"/>
      <c r="K1058" s="80"/>
      <c r="L1058" s="80"/>
      <c r="M1058" s="80"/>
      <c r="N1058" s="80"/>
      <c r="O1058" s="80"/>
      <c r="P1058" s="80"/>
      <c r="Q1058" s="80"/>
      <c r="R1058" s="80"/>
      <c r="S1058" s="80"/>
      <c r="T1058" s="80"/>
      <c r="U1058" s="80"/>
      <c r="V1058" s="80"/>
      <c r="W1058" s="80"/>
      <c r="X1058" s="80"/>
      <c r="Y1058" s="80"/>
      <c r="Z1058" s="80"/>
      <c r="AA1058" s="80"/>
      <c r="AB1058" s="80"/>
      <c r="AC1058" s="80"/>
      <c r="AD1058" s="80"/>
      <c r="AE1058" s="80"/>
      <c r="AF1058" s="80"/>
      <c r="AG1058" s="80"/>
      <c r="AH1058" s="80"/>
      <c r="AI1058" s="80"/>
      <c r="AJ1058" s="80"/>
      <c r="AK1058" s="80"/>
      <c r="AL1058" s="80"/>
      <c r="AM1058" s="80"/>
      <c r="AN1058" s="80"/>
      <c r="AO1058" s="80"/>
      <c r="AP1058" s="81"/>
      <c r="AR1058" s="81"/>
      <c r="AT1058" s="81"/>
    </row>
    <row r="1059" spans="2:46" s="48" customFormat="1" ht="6.75" customHeight="1">
      <c r="B1059" s="80"/>
      <c r="C1059" s="80"/>
      <c r="D1059" s="80"/>
      <c r="E1059" s="80"/>
      <c r="F1059" s="80"/>
      <c r="G1059" s="80"/>
      <c r="H1059" s="80"/>
      <c r="I1059" s="80"/>
      <c r="J1059" s="80"/>
      <c r="K1059" s="80"/>
      <c r="L1059" s="80"/>
      <c r="M1059" s="80"/>
      <c r="N1059" s="80"/>
      <c r="O1059" s="80"/>
      <c r="P1059" s="80"/>
      <c r="Q1059" s="80"/>
      <c r="R1059" s="80"/>
      <c r="S1059" s="80"/>
      <c r="T1059" s="80"/>
      <c r="U1059" s="80"/>
      <c r="V1059" s="80"/>
      <c r="W1059" s="80"/>
      <c r="X1059" s="80"/>
      <c r="Y1059" s="80"/>
      <c r="Z1059" s="80"/>
      <c r="AA1059" s="80"/>
      <c r="AB1059" s="80"/>
      <c r="AC1059" s="80"/>
      <c r="AD1059" s="80"/>
      <c r="AE1059" s="80"/>
      <c r="AF1059" s="80"/>
      <c r="AG1059" s="80"/>
      <c r="AH1059" s="80"/>
      <c r="AI1059" s="80"/>
      <c r="AJ1059" s="80"/>
      <c r="AK1059" s="80"/>
      <c r="AL1059" s="80"/>
      <c r="AM1059" s="80"/>
      <c r="AN1059" s="80"/>
      <c r="AO1059" s="80"/>
      <c r="AP1059" s="81"/>
      <c r="AR1059" s="81"/>
      <c r="AT1059" s="81"/>
    </row>
    <row r="1060" spans="2:46" s="48" customFormat="1" ht="6.75" customHeight="1">
      <c r="B1060" s="80"/>
      <c r="C1060" s="80"/>
      <c r="D1060" s="80"/>
      <c r="E1060" s="80"/>
      <c r="F1060" s="80"/>
      <c r="G1060" s="80"/>
      <c r="H1060" s="80"/>
      <c r="I1060" s="80"/>
      <c r="J1060" s="80"/>
      <c r="K1060" s="80"/>
      <c r="L1060" s="80"/>
      <c r="M1060" s="80"/>
      <c r="N1060" s="80"/>
      <c r="O1060" s="80"/>
      <c r="P1060" s="80"/>
      <c r="Q1060" s="80"/>
      <c r="R1060" s="80"/>
      <c r="S1060" s="80"/>
      <c r="T1060" s="80"/>
      <c r="U1060" s="80"/>
      <c r="V1060" s="80"/>
      <c r="W1060" s="80"/>
      <c r="X1060" s="80"/>
      <c r="Y1060" s="80"/>
      <c r="Z1060" s="80"/>
      <c r="AA1060" s="80"/>
      <c r="AB1060" s="80"/>
      <c r="AC1060" s="80"/>
      <c r="AD1060" s="80"/>
      <c r="AE1060" s="80"/>
      <c r="AF1060" s="80"/>
      <c r="AG1060" s="80"/>
      <c r="AH1060" s="80"/>
      <c r="AI1060" s="80"/>
      <c r="AJ1060" s="80"/>
      <c r="AK1060" s="80"/>
      <c r="AL1060" s="80"/>
      <c r="AM1060" s="80"/>
      <c r="AN1060" s="80"/>
      <c r="AO1060" s="80"/>
      <c r="AP1060" s="81"/>
      <c r="AR1060" s="81"/>
      <c r="AT1060" s="81"/>
    </row>
    <row r="1061" spans="2:46" s="48" customFormat="1" ht="6.75" customHeight="1">
      <c r="B1061" s="80"/>
      <c r="C1061" s="80"/>
      <c r="D1061" s="80"/>
      <c r="E1061" s="80"/>
      <c r="F1061" s="80"/>
      <c r="G1061" s="80"/>
      <c r="H1061" s="80"/>
      <c r="I1061" s="80"/>
      <c r="J1061" s="80"/>
      <c r="K1061" s="80"/>
      <c r="L1061" s="80"/>
      <c r="M1061" s="80"/>
      <c r="N1061" s="80"/>
      <c r="O1061" s="80"/>
      <c r="P1061" s="80"/>
      <c r="Q1061" s="80"/>
      <c r="R1061" s="80"/>
      <c r="S1061" s="80"/>
      <c r="T1061" s="80"/>
      <c r="U1061" s="80"/>
      <c r="V1061" s="80"/>
      <c r="W1061" s="80"/>
      <c r="X1061" s="80"/>
      <c r="Y1061" s="80"/>
      <c r="Z1061" s="80"/>
      <c r="AA1061" s="80"/>
      <c r="AB1061" s="80"/>
      <c r="AC1061" s="80"/>
      <c r="AD1061" s="80"/>
      <c r="AE1061" s="80"/>
      <c r="AF1061" s="80"/>
      <c r="AG1061" s="80"/>
      <c r="AH1061" s="80"/>
      <c r="AI1061" s="80"/>
      <c r="AJ1061" s="80"/>
      <c r="AK1061" s="80"/>
      <c r="AL1061" s="80"/>
      <c r="AM1061" s="80"/>
      <c r="AN1061" s="80"/>
      <c r="AO1061" s="80"/>
      <c r="AP1061" s="81"/>
      <c r="AR1061" s="81"/>
      <c r="AT1061" s="81"/>
    </row>
    <row r="1062" spans="2:46" s="48" customFormat="1" ht="6.75" customHeight="1">
      <c r="B1062" s="80"/>
      <c r="C1062" s="80"/>
      <c r="D1062" s="80"/>
      <c r="E1062" s="80"/>
      <c r="F1062" s="80"/>
      <c r="G1062" s="80"/>
      <c r="H1062" s="80"/>
      <c r="I1062" s="80"/>
      <c r="J1062" s="80"/>
      <c r="K1062" s="80"/>
      <c r="L1062" s="80"/>
      <c r="M1062" s="80"/>
      <c r="N1062" s="80"/>
      <c r="O1062" s="80"/>
      <c r="P1062" s="80"/>
      <c r="Q1062" s="80"/>
      <c r="R1062" s="80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80"/>
      <c r="AF1062" s="80"/>
      <c r="AG1062" s="80"/>
      <c r="AH1062" s="80"/>
      <c r="AI1062" s="80"/>
      <c r="AJ1062" s="80"/>
      <c r="AK1062" s="80"/>
      <c r="AL1062" s="80"/>
      <c r="AM1062" s="80"/>
      <c r="AN1062" s="80"/>
      <c r="AO1062" s="80"/>
      <c r="AP1062" s="81"/>
      <c r="AR1062" s="81"/>
      <c r="AT1062" s="81"/>
    </row>
    <row r="1063" spans="2:46" s="48" customFormat="1" ht="6.75" customHeight="1">
      <c r="B1063" s="80"/>
      <c r="C1063" s="80"/>
      <c r="D1063" s="80"/>
      <c r="E1063" s="80"/>
      <c r="F1063" s="80"/>
      <c r="G1063" s="80"/>
      <c r="H1063" s="80"/>
      <c r="I1063" s="80"/>
      <c r="J1063" s="80"/>
      <c r="K1063" s="80"/>
      <c r="L1063" s="80"/>
      <c r="M1063" s="80"/>
      <c r="N1063" s="80"/>
      <c r="O1063" s="80"/>
      <c r="P1063" s="80"/>
      <c r="Q1063" s="80"/>
      <c r="R1063" s="80"/>
      <c r="S1063" s="80"/>
      <c r="T1063" s="80"/>
      <c r="U1063" s="80"/>
      <c r="V1063" s="80"/>
      <c r="W1063" s="80"/>
      <c r="X1063" s="80"/>
      <c r="Y1063" s="80"/>
      <c r="Z1063" s="80"/>
      <c r="AA1063" s="80"/>
      <c r="AB1063" s="80"/>
      <c r="AC1063" s="80"/>
      <c r="AD1063" s="80"/>
      <c r="AE1063" s="80"/>
      <c r="AF1063" s="80"/>
      <c r="AG1063" s="80"/>
      <c r="AH1063" s="80"/>
      <c r="AI1063" s="80"/>
      <c r="AJ1063" s="80"/>
      <c r="AK1063" s="80"/>
      <c r="AL1063" s="80"/>
      <c r="AM1063" s="80"/>
      <c r="AN1063" s="80"/>
      <c r="AO1063" s="80"/>
      <c r="AP1063" s="81"/>
      <c r="AR1063" s="81"/>
      <c r="AT1063" s="81"/>
    </row>
    <row r="1064" spans="2:46" s="48" customFormat="1" ht="6.75" customHeight="1">
      <c r="B1064" s="80"/>
      <c r="C1064" s="80"/>
      <c r="D1064" s="80"/>
      <c r="E1064" s="80"/>
      <c r="F1064" s="80"/>
      <c r="G1064" s="80"/>
      <c r="H1064" s="80"/>
      <c r="I1064" s="80"/>
      <c r="J1064" s="80"/>
      <c r="K1064" s="80"/>
      <c r="L1064" s="80"/>
      <c r="M1064" s="80"/>
      <c r="N1064" s="80"/>
      <c r="O1064" s="80"/>
      <c r="P1064" s="80"/>
      <c r="Q1064" s="80"/>
      <c r="R1064" s="80"/>
      <c r="S1064" s="80"/>
      <c r="T1064" s="80"/>
      <c r="U1064" s="80"/>
      <c r="V1064" s="80"/>
      <c r="W1064" s="80"/>
      <c r="X1064" s="80"/>
      <c r="Y1064" s="80"/>
      <c r="Z1064" s="80"/>
      <c r="AA1064" s="80"/>
      <c r="AB1064" s="80"/>
      <c r="AC1064" s="80"/>
      <c r="AD1064" s="80"/>
      <c r="AE1064" s="80"/>
      <c r="AF1064" s="80"/>
      <c r="AG1064" s="80"/>
      <c r="AH1064" s="80"/>
      <c r="AI1064" s="80"/>
      <c r="AJ1064" s="80"/>
      <c r="AK1064" s="80"/>
      <c r="AL1064" s="80"/>
      <c r="AM1064" s="80"/>
      <c r="AN1064" s="80"/>
      <c r="AO1064" s="80"/>
      <c r="AP1064" s="81"/>
      <c r="AR1064" s="81"/>
      <c r="AT1064" s="81"/>
    </row>
    <row r="1065" spans="2:46" s="48" customFormat="1" ht="6.75" customHeight="1">
      <c r="B1065" s="80"/>
      <c r="C1065" s="80"/>
      <c r="D1065" s="80"/>
      <c r="E1065" s="80"/>
      <c r="F1065" s="80"/>
      <c r="G1065" s="80"/>
      <c r="H1065" s="80"/>
      <c r="I1065" s="80"/>
      <c r="J1065" s="80"/>
      <c r="K1065" s="80"/>
      <c r="L1065" s="80"/>
      <c r="M1065" s="80"/>
      <c r="N1065" s="80"/>
      <c r="O1065" s="80"/>
      <c r="P1065" s="80"/>
      <c r="Q1065" s="80"/>
      <c r="R1065" s="80"/>
      <c r="S1065" s="80"/>
      <c r="T1065" s="80"/>
      <c r="U1065" s="80"/>
      <c r="V1065" s="80"/>
      <c r="W1065" s="80"/>
      <c r="X1065" s="80"/>
      <c r="Y1065" s="80"/>
      <c r="Z1065" s="80"/>
      <c r="AA1065" s="80"/>
      <c r="AB1065" s="80"/>
      <c r="AC1065" s="80"/>
      <c r="AD1065" s="80"/>
      <c r="AE1065" s="80"/>
      <c r="AF1065" s="80"/>
      <c r="AG1065" s="80"/>
      <c r="AH1065" s="80"/>
      <c r="AI1065" s="80"/>
      <c r="AJ1065" s="80"/>
      <c r="AK1065" s="80"/>
      <c r="AL1065" s="80"/>
      <c r="AM1065" s="80"/>
      <c r="AN1065" s="80"/>
      <c r="AO1065" s="80"/>
      <c r="AP1065" s="81"/>
      <c r="AR1065" s="81"/>
      <c r="AT1065" s="81"/>
    </row>
    <row r="1066" spans="2:46" s="48" customFormat="1" ht="6.75" customHeight="1">
      <c r="B1066" s="80"/>
      <c r="C1066" s="80"/>
      <c r="D1066" s="80"/>
      <c r="E1066" s="80"/>
      <c r="F1066" s="80"/>
      <c r="G1066" s="80"/>
      <c r="H1066" s="80"/>
      <c r="I1066" s="80"/>
      <c r="J1066" s="80"/>
      <c r="K1066" s="80"/>
      <c r="L1066" s="80"/>
      <c r="M1066" s="80"/>
      <c r="N1066" s="80"/>
      <c r="O1066" s="80"/>
      <c r="P1066" s="80"/>
      <c r="Q1066" s="80"/>
      <c r="R1066" s="80"/>
      <c r="S1066" s="80"/>
      <c r="T1066" s="80"/>
      <c r="U1066" s="80"/>
      <c r="V1066" s="80"/>
      <c r="W1066" s="80"/>
      <c r="X1066" s="80"/>
      <c r="Y1066" s="80"/>
      <c r="Z1066" s="80"/>
      <c r="AA1066" s="80"/>
      <c r="AB1066" s="80"/>
      <c r="AC1066" s="80"/>
      <c r="AD1066" s="80"/>
      <c r="AE1066" s="80"/>
      <c r="AF1066" s="80"/>
      <c r="AG1066" s="80"/>
      <c r="AH1066" s="80"/>
      <c r="AI1066" s="80"/>
      <c r="AJ1066" s="80"/>
      <c r="AK1066" s="80"/>
      <c r="AL1066" s="80"/>
      <c r="AM1066" s="80"/>
      <c r="AN1066" s="80"/>
      <c r="AO1066" s="80"/>
      <c r="AP1066" s="81"/>
      <c r="AR1066" s="81"/>
      <c r="AT1066" s="81"/>
    </row>
    <row r="1067" spans="2:46" s="48" customFormat="1" ht="6.75" customHeight="1">
      <c r="B1067" s="80"/>
      <c r="C1067" s="80"/>
      <c r="D1067" s="80"/>
      <c r="E1067" s="80"/>
      <c r="F1067" s="80"/>
      <c r="G1067" s="80"/>
      <c r="H1067" s="80"/>
      <c r="I1067" s="80"/>
      <c r="J1067" s="80"/>
      <c r="K1067" s="80"/>
      <c r="L1067" s="80"/>
      <c r="M1067" s="80"/>
      <c r="N1067" s="80"/>
      <c r="O1067" s="80"/>
      <c r="P1067" s="80"/>
      <c r="Q1067" s="80"/>
      <c r="R1067" s="80"/>
      <c r="S1067" s="80"/>
      <c r="T1067" s="80"/>
      <c r="U1067" s="80"/>
      <c r="V1067" s="80"/>
      <c r="W1067" s="80"/>
      <c r="X1067" s="80"/>
      <c r="Y1067" s="80"/>
      <c r="Z1067" s="80"/>
      <c r="AA1067" s="80"/>
      <c r="AB1067" s="80"/>
      <c r="AC1067" s="80"/>
      <c r="AD1067" s="80"/>
      <c r="AE1067" s="80"/>
      <c r="AF1067" s="80"/>
      <c r="AG1067" s="80"/>
      <c r="AH1067" s="80"/>
      <c r="AI1067" s="80"/>
      <c r="AJ1067" s="80"/>
      <c r="AK1067" s="80"/>
      <c r="AL1067" s="80"/>
      <c r="AM1067" s="80"/>
      <c r="AN1067" s="80"/>
      <c r="AO1067" s="80"/>
      <c r="AP1067" s="81"/>
      <c r="AR1067" s="81"/>
      <c r="AT1067" s="81"/>
    </row>
    <row r="1068" spans="2:46" s="48" customFormat="1" ht="6.75" customHeight="1">
      <c r="B1068" s="80"/>
      <c r="C1068" s="80"/>
      <c r="D1068" s="80"/>
      <c r="E1068" s="80"/>
      <c r="F1068" s="80"/>
      <c r="G1068" s="80"/>
      <c r="H1068" s="80"/>
      <c r="I1068" s="80"/>
      <c r="J1068" s="80"/>
      <c r="K1068" s="80"/>
      <c r="L1068" s="80"/>
      <c r="M1068" s="80"/>
      <c r="N1068" s="80"/>
      <c r="O1068" s="80"/>
      <c r="P1068" s="80"/>
      <c r="Q1068" s="80"/>
      <c r="R1068" s="80"/>
      <c r="S1068" s="80"/>
      <c r="T1068" s="80"/>
      <c r="U1068" s="80"/>
      <c r="V1068" s="80"/>
      <c r="W1068" s="80"/>
      <c r="X1068" s="80"/>
      <c r="Y1068" s="80"/>
      <c r="Z1068" s="80"/>
      <c r="AA1068" s="80"/>
      <c r="AB1068" s="80"/>
      <c r="AC1068" s="80"/>
      <c r="AD1068" s="80"/>
      <c r="AE1068" s="80"/>
      <c r="AF1068" s="80"/>
      <c r="AG1068" s="80"/>
      <c r="AH1068" s="80"/>
      <c r="AI1068" s="80"/>
      <c r="AJ1068" s="80"/>
      <c r="AK1068" s="80"/>
      <c r="AL1068" s="80"/>
      <c r="AM1068" s="80"/>
      <c r="AN1068" s="80"/>
      <c r="AO1068" s="80"/>
      <c r="AP1068" s="81"/>
      <c r="AR1068" s="81"/>
      <c r="AT1068" s="81"/>
    </row>
    <row r="1069" spans="2:46" s="48" customFormat="1" ht="6.75" customHeight="1">
      <c r="B1069" s="80"/>
      <c r="C1069" s="80"/>
      <c r="D1069" s="80"/>
      <c r="E1069" s="80"/>
      <c r="F1069" s="80"/>
      <c r="G1069" s="80"/>
      <c r="H1069" s="80"/>
      <c r="I1069" s="80"/>
      <c r="J1069" s="80"/>
      <c r="K1069" s="80"/>
      <c r="L1069" s="80"/>
      <c r="M1069" s="80"/>
      <c r="N1069" s="80"/>
      <c r="O1069" s="80"/>
      <c r="P1069" s="80"/>
      <c r="Q1069" s="80"/>
      <c r="R1069" s="80"/>
      <c r="S1069" s="80"/>
      <c r="T1069" s="80"/>
      <c r="U1069" s="80"/>
      <c r="V1069" s="80"/>
      <c r="W1069" s="80"/>
      <c r="X1069" s="80"/>
      <c r="Y1069" s="80"/>
      <c r="Z1069" s="80"/>
      <c r="AA1069" s="80"/>
      <c r="AB1069" s="80"/>
      <c r="AC1069" s="80"/>
      <c r="AD1069" s="80"/>
      <c r="AE1069" s="80"/>
      <c r="AF1069" s="80"/>
      <c r="AG1069" s="80"/>
      <c r="AH1069" s="80"/>
      <c r="AI1069" s="80"/>
      <c r="AJ1069" s="80"/>
      <c r="AK1069" s="80"/>
      <c r="AL1069" s="80"/>
      <c r="AM1069" s="80"/>
      <c r="AN1069" s="80"/>
      <c r="AO1069" s="80"/>
      <c r="AP1069" s="81"/>
      <c r="AR1069" s="81"/>
      <c r="AT1069" s="81"/>
    </row>
    <row r="1070" spans="2:46" s="48" customFormat="1" ht="6.75" customHeight="1">
      <c r="B1070" s="80"/>
      <c r="C1070" s="80"/>
      <c r="D1070" s="80"/>
      <c r="E1070" s="80"/>
      <c r="F1070" s="80"/>
      <c r="G1070" s="80"/>
      <c r="H1070" s="80"/>
      <c r="I1070" s="80"/>
      <c r="J1070" s="80"/>
      <c r="K1070" s="80"/>
      <c r="L1070" s="80"/>
      <c r="M1070" s="80"/>
      <c r="N1070" s="80"/>
      <c r="O1070" s="80"/>
      <c r="P1070" s="80"/>
      <c r="Q1070" s="80"/>
      <c r="R1070" s="80"/>
      <c r="S1070" s="80"/>
      <c r="T1070" s="80"/>
      <c r="U1070" s="80"/>
      <c r="V1070" s="80"/>
      <c r="W1070" s="80"/>
      <c r="X1070" s="80"/>
      <c r="Y1070" s="80"/>
      <c r="Z1070" s="80"/>
      <c r="AA1070" s="80"/>
      <c r="AB1070" s="80"/>
      <c r="AC1070" s="80"/>
      <c r="AD1070" s="80"/>
      <c r="AE1070" s="80"/>
      <c r="AF1070" s="80"/>
      <c r="AG1070" s="80"/>
      <c r="AH1070" s="80"/>
      <c r="AI1070" s="80"/>
      <c r="AJ1070" s="80"/>
      <c r="AK1070" s="80"/>
      <c r="AL1070" s="80"/>
      <c r="AM1070" s="80"/>
      <c r="AN1070" s="80"/>
      <c r="AO1070" s="80"/>
      <c r="AP1070" s="81"/>
      <c r="AR1070" s="81"/>
      <c r="AT1070" s="81"/>
    </row>
    <row r="1071" spans="2:46" s="48" customFormat="1" ht="6.75" customHeight="1">
      <c r="B1071" s="80"/>
      <c r="C1071" s="80"/>
      <c r="D1071" s="80"/>
      <c r="E1071" s="80"/>
      <c r="F1071" s="80"/>
      <c r="G1071" s="80"/>
      <c r="H1071" s="80"/>
      <c r="I1071" s="80"/>
      <c r="J1071" s="80"/>
      <c r="K1071" s="80"/>
      <c r="L1071" s="80"/>
      <c r="M1071" s="80"/>
      <c r="N1071" s="80"/>
      <c r="O1071" s="80"/>
      <c r="P1071" s="80"/>
      <c r="Q1071" s="80"/>
      <c r="R1071" s="80"/>
      <c r="S1071" s="80"/>
      <c r="T1071" s="80"/>
      <c r="U1071" s="80"/>
      <c r="V1071" s="80"/>
      <c r="W1071" s="80"/>
      <c r="X1071" s="80"/>
      <c r="Y1071" s="80"/>
      <c r="Z1071" s="80"/>
      <c r="AA1071" s="80"/>
      <c r="AB1071" s="80"/>
      <c r="AC1071" s="80"/>
      <c r="AD1071" s="80"/>
      <c r="AE1071" s="80"/>
      <c r="AF1071" s="80"/>
      <c r="AG1071" s="80"/>
      <c r="AH1071" s="80"/>
      <c r="AI1071" s="80"/>
      <c r="AJ1071" s="80"/>
      <c r="AK1071" s="80"/>
      <c r="AL1071" s="80"/>
      <c r="AM1071" s="80"/>
      <c r="AN1071" s="80"/>
      <c r="AO1071" s="80"/>
      <c r="AP1071" s="81"/>
      <c r="AR1071" s="81"/>
      <c r="AT1071" s="81"/>
    </row>
    <row r="1072" spans="2:46" s="48" customFormat="1" ht="6.75" customHeight="1">
      <c r="B1072" s="80"/>
      <c r="C1072" s="80"/>
      <c r="D1072" s="80"/>
      <c r="E1072" s="80"/>
      <c r="F1072" s="80"/>
      <c r="G1072" s="80"/>
      <c r="H1072" s="80"/>
      <c r="I1072" s="80"/>
      <c r="J1072" s="80"/>
      <c r="K1072" s="80"/>
      <c r="L1072" s="80"/>
      <c r="M1072" s="80"/>
      <c r="N1072" s="80"/>
      <c r="O1072" s="80"/>
      <c r="P1072" s="80"/>
      <c r="Q1072" s="80"/>
      <c r="R1072" s="80"/>
      <c r="S1072" s="80"/>
      <c r="T1072" s="80"/>
      <c r="U1072" s="80"/>
      <c r="V1072" s="80"/>
      <c r="W1072" s="80"/>
      <c r="X1072" s="80"/>
      <c r="Y1072" s="80"/>
      <c r="Z1072" s="80"/>
      <c r="AA1072" s="80"/>
      <c r="AB1072" s="80"/>
      <c r="AC1072" s="80"/>
      <c r="AD1072" s="80"/>
      <c r="AE1072" s="80"/>
      <c r="AF1072" s="80"/>
      <c r="AG1072" s="80"/>
      <c r="AH1072" s="80"/>
      <c r="AI1072" s="80"/>
      <c r="AJ1072" s="80"/>
      <c r="AK1072" s="80"/>
      <c r="AL1072" s="80"/>
      <c r="AM1072" s="80"/>
      <c r="AN1072" s="80"/>
      <c r="AO1072" s="80"/>
      <c r="AP1072" s="81"/>
      <c r="AR1072" s="81"/>
      <c r="AT1072" s="81"/>
    </row>
    <row r="1073" spans="2:46" s="48" customFormat="1" ht="6.75" customHeight="1">
      <c r="B1073" s="80"/>
      <c r="C1073" s="80"/>
      <c r="D1073" s="80"/>
      <c r="E1073" s="80"/>
      <c r="F1073" s="80"/>
      <c r="G1073" s="80"/>
      <c r="H1073" s="80"/>
      <c r="I1073" s="80"/>
      <c r="J1073" s="80"/>
      <c r="K1073" s="80"/>
      <c r="L1073" s="80"/>
      <c r="M1073" s="80"/>
      <c r="N1073" s="80"/>
      <c r="O1073" s="80"/>
      <c r="P1073" s="80"/>
      <c r="Q1073" s="80"/>
      <c r="R1073" s="80"/>
      <c r="S1073" s="80"/>
      <c r="T1073" s="80"/>
      <c r="U1073" s="80"/>
      <c r="V1073" s="80"/>
      <c r="W1073" s="80"/>
      <c r="X1073" s="80"/>
      <c r="Y1073" s="80"/>
      <c r="Z1073" s="80"/>
      <c r="AA1073" s="80"/>
      <c r="AB1073" s="80"/>
      <c r="AC1073" s="80"/>
      <c r="AD1073" s="80"/>
      <c r="AE1073" s="80"/>
      <c r="AF1073" s="80"/>
      <c r="AG1073" s="80"/>
      <c r="AH1073" s="80"/>
      <c r="AI1073" s="80"/>
      <c r="AJ1073" s="80"/>
      <c r="AK1073" s="80"/>
      <c r="AL1073" s="80"/>
      <c r="AM1073" s="80"/>
      <c r="AN1073" s="80"/>
      <c r="AO1073" s="80"/>
      <c r="AP1073" s="81"/>
      <c r="AR1073" s="81"/>
      <c r="AT1073" s="81"/>
    </row>
    <row r="1074" spans="2:46" s="48" customFormat="1" ht="6.75" customHeight="1">
      <c r="B1074" s="80"/>
      <c r="C1074" s="80"/>
      <c r="D1074" s="80"/>
      <c r="E1074" s="80"/>
      <c r="F1074" s="80"/>
      <c r="G1074" s="80"/>
      <c r="H1074" s="80"/>
      <c r="I1074" s="80"/>
      <c r="J1074" s="80"/>
      <c r="K1074" s="80"/>
      <c r="L1074" s="80"/>
      <c r="M1074" s="80"/>
      <c r="N1074" s="80"/>
      <c r="O1074" s="80"/>
      <c r="P1074" s="80"/>
      <c r="Q1074" s="80"/>
      <c r="R1074" s="80"/>
      <c r="S1074" s="80"/>
      <c r="T1074" s="80"/>
      <c r="U1074" s="80"/>
      <c r="V1074" s="80"/>
      <c r="W1074" s="80"/>
      <c r="X1074" s="80"/>
      <c r="Y1074" s="80"/>
      <c r="Z1074" s="80"/>
      <c r="AA1074" s="80"/>
      <c r="AB1074" s="80"/>
      <c r="AC1074" s="80"/>
      <c r="AD1074" s="80"/>
      <c r="AE1074" s="80"/>
      <c r="AF1074" s="80"/>
      <c r="AG1074" s="80"/>
      <c r="AH1074" s="80"/>
      <c r="AI1074" s="80"/>
      <c r="AJ1074" s="80"/>
      <c r="AK1074" s="80"/>
      <c r="AL1074" s="80"/>
      <c r="AM1074" s="80"/>
      <c r="AN1074" s="80"/>
      <c r="AO1074" s="80"/>
      <c r="AP1074" s="81"/>
      <c r="AR1074" s="81"/>
      <c r="AT1074" s="81"/>
    </row>
    <row r="1075" spans="2:46" s="48" customFormat="1" ht="6.75" customHeight="1">
      <c r="B1075" s="80"/>
      <c r="C1075" s="80"/>
      <c r="D1075" s="80"/>
      <c r="E1075" s="80"/>
      <c r="F1075" s="80"/>
      <c r="G1075" s="80"/>
      <c r="H1075" s="80"/>
      <c r="I1075" s="80"/>
      <c r="J1075" s="80"/>
      <c r="K1075" s="80"/>
      <c r="L1075" s="80"/>
      <c r="M1075" s="80"/>
      <c r="N1075" s="80"/>
      <c r="O1075" s="80"/>
      <c r="P1075" s="80"/>
      <c r="Q1075" s="80"/>
      <c r="R1075" s="80"/>
      <c r="S1075" s="80"/>
      <c r="T1075" s="80"/>
      <c r="U1075" s="80"/>
      <c r="V1075" s="80"/>
      <c r="W1075" s="80"/>
      <c r="X1075" s="80"/>
      <c r="Y1075" s="80"/>
      <c r="Z1075" s="80"/>
      <c r="AA1075" s="80"/>
      <c r="AB1075" s="80"/>
      <c r="AC1075" s="80"/>
      <c r="AD1075" s="80"/>
      <c r="AE1075" s="80"/>
      <c r="AF1075" s="80"/>
      <c r="AG1075" s="80"/>
      <c r="AH1075" s="80"/>
      <c r="AI1075" s="80"/>
      <c r="AJ1075" s="80"/>
      <c r="AK1075" s="80"/>
      <c r="AL1075" s="80"/>
      <c r="AM1075" s="80"/>
      <c r="AN1075" s="80"/>
      <c r="AO1075" s="80"/>
      <c r="AP1075" s="81"/>
      <c r="AR1075" s="81"/>
      <c r="AT1075" s="81"/>
    </row>
    <row r="1076" spans="2:46" s="48" customFormat="1" ht="6.75" customHeight="1">
      <c r="B1076" s="80"/>
      <c r="C1076" s="80"/>
      <c r="D1076" s="80"/>
      <c r="E1076" s="80"/>
      <c r="F1076" s="80"/>
      <c r="G1076" s="80"/>
      <c r="H1076" s="80"/>
      <c r="I1076" s="80"/>
      <c r="J1076" s="80"/>
      <c r="K1076" s="80"/>
      <c r="L1076" s="80"/>
      <c r="M1076" s="80"/>
      <c r="N1076" s="80"/>
      <c r="O1076" s="80"/>
      <c r="P1076" s="80"/>
      <c r="Q1076" s="80"/>
      <c r="R1076" s="80"/>
      <c r="S1076" s="80"/>
      <c r="T1076" s="80"/>
      <c r="U1076" s="80"/>
      <c r="V1076" s="80"/>
      <c r="W1076" s="80"/>
      <c r="X1076" s="80"/>
      <c r="Y1076" s="80"/>
      <c r="Z1076" s="80"/>
      <c r="AA1076" s="80"/>
      <c r="AB1076" s="80"/>
      <c r="AC1076" s="80"/>
      <c r="AD1076" s="80"/>
      <c r="AE1076" s="80"/>
      <c r="AF1076" s="80"/>
      <c r="AG1076" s="80"/>
      <c r="AH1076" s="80"/>
      <c r="AI1076" s="80"/>
      <c r="AJ1076" s="80"/>
      <c r="AK1076" s="80"/>
      <c r="AL1076" s="80"/>
      <c r="AM1076" s="80"/>
      <c r="AN1076" s="80"/>
      <c r="AO1076" s="80"/>
      <c r="AP1076" s="81"/>
      <c r="AR1076" s="81"/>
      <c r="AT1076" s="81"/>
    </row>
    <row r="1077" spans="2:46" s="48" customFormat="1" ht="6.75" customHeight="1">
      <c r="B1077" s="80"/>
      <c r="C1077" s="80"/>
      <c r="D1077" s="80"/>
      <c r="E1077" s="80"/>
      <c r="F1077" s="80"/>
      <c r="G1077" s="80"/>
      <c r="H1077" s="80"/>
      <c r="I1077" s="80"/>
      <c r="J1077" s="80"/>
      <c r="K1077" s="80"/>
      <c r="L1077" s="80"/>
      <c r="M1077" s="80"/>
      <c r="N1077" s="80"/>
      <c r="O1077" s="80"/>
      <c r="P1077" s="80"/>
      <c r="Q1077" s="80"/>
      <c r="R1077" s="80"/>
      <c r="S1077" s="80"/>
      <c r="T1077" s="80"/>
      <c r="U1077" s="80"/>
      <c r="V1077" s="80"/>
      <c r="W1077" s="80"/>
      <c r="X1077" s="80"/>
      <c r="Y1077" s="80"/>
      <c r="Z1077" s="80"/>
      <c r="AA1077" s="80"/>
      <c r="AB1077" s="80"/>
      <c r="AC1077" s="80"/>
      <c r="AD1077" s="80"/>
      <c r="AE1077" s="80"/>
      <c r="AF1077" s="80"/>
      <c r="AG1077" s="80"/>
      <c r="AH1077" s="80"/>
      <c r="AI1077" s="80"/>
      <c r="AJ1077" s="80"/>
      <c r="AK1077" s="80"/>
      <c r="AL1077" s="80"/>
      <c r="AM1077" s="80"/>
      <c r="AN1077" s="80"/>
      <c r="AO1077" s="80"/>
      <c r="AP1077" s="81"/>
      <c r="AR1077" s="81"/>
      <c r="AT1077" s="81"/>
    </row>
    <row r="1078" spans="2:46" s="48" customFormat="1" ht="6.75" customHeight="1">
      <c r="B1078" s="80"/>
      <c r="C1078" s="80"/>
      <c r="D1078" s="80"/>
      <c r="E1078" s="80"/>
      <c r="F1078" s="80"/>
      <c r="G1078" s="80"/>
      <c r="H1078" s="80"/>
      <c r="I1078" s="80"/>
      <c r="J1078" s="80"/>
      <c r="K1078" s="80"/>
      <c r="L1078" s="80"/>
      <c r="M1078" s="80"/>
      <c r="N1078" s="80"/>
      <c r="O1078" s="80"/>
      <c r="P1078" s="80"/>
      <c r="Q1078" s="80"/>
      <c r="R1078" s="80"/>
      <c r="S1078" s="80"/>
      <c r="T1078" s="80"/>
      <c r="U1078" s="80"/>
      <c r="V1078" s="80"/>
      <c r="W1078" s="80"/>
      <c r="X1078" s="80"/>
      <c r="Y1078" s="80"/>
      <c r="Z1078" s="80"/>
      <c r="AA1078" s="80"/>
      <c r="AB1078" s="80"/>
      <c r="AC1078" s="80"/>
      <c r="AD1078" s="80"/>
      <c r="AE1078" s="80"/>
      <c r="AF1078" s="80"/>
      <c r="AG1078" s="80"/>
      <c r="AH1078" s="80"/>
      <c r="AI1078" s="80"/>
      <c r="AJ1078" s="80"/>
      <c r="AK1078" s="80"/>
      <c r="AL1078" s="80"/>
      <c r="AM1078" s="80"/>
      <c r="AN1078" s="80"/>
      <c r="AO1078" s="80"/>
      <c r="AP1078" s="81"/>
      <c r="AR1078" s="81"/>
      <c r="AT1078" s="81"/>
    </row>
    <row r="1079" spans="2:46" s="48" customFormat="1" ht="6.75" customHeight="1">
      <c r="B1079" s="80"/>
      <c r="C1079" s="80"/>
      <c r="D1079" s="80"/>
      <c r="E1079" s="80"/>
      <c r="F1079" s="80"/>
      <c r="G1079" s="80"/>
      <c r="H1079" s="80"/>
      <c r="I1079" s="80"/>
      <c r="J1079" s="80"/>
      <c r="K1079" s="80"/>
      <c r="L1079" s="80"/>
      <c r="M1079" s="80"/>
      <c r="N1079" s="80"/>
      <c r="O1079" s="80"/>
      <c r="P1079" s="80"/>
      <c r="Q1079" s="80"/>
      <c r="R1079" s="80"/>
      <c r="S1079" s="80"/>
      <c r="T1079" s="80"/>
      <c r="U1079" s="80"/>
      <c r="V1079" s="80"/>
      <c r="W1079" s="80"/>
      <c r="X1079" s="80"/>
      <c r="Y1079" s="80"/>
      <c r="Z1079" s="80"/>
      <c r="AA1079" s="80"/>
      <c r="AB1079" s="80"/>
      <c r="AC1079" s="80"/>
      <c r="AD1079" s="80"/>
      <c r="AE1079" s="80"/>
      <c r="AF1079" s="80"/>
      <c r="AG1079" s="80"/>
      <c r="AH1079" s="80"/>
      <c r="AI1079" s="80"/>
      <c r="AJ1079" s="80"/>
      <c r="AK1079" s="80"/>
      <c r="AL1079" s="80"/>
      <c r="AM1079" s="80"/>
      <c r="AN1079" s="80"/>
      <c r="AO1079" s="80"/>
      <c r="AP1079" s="81"/>
      <c r="AR1079" s="81"/>
      <c r="AT1079" s="81"/>
    </row>
    <row r="1080" spans="2:46" s="48" customFormat="1" ht="6.75" customHeight="1">
      <c r="B1080" s="80"/>
      <c r="C1080" s="80"/>
      <c r="D1080" s="80"/>
      <c r="E1080" s="80"/>
      <c r="F1080" s="80"/>
      <c r="G1080" s="80"/>
      <c r="H1080" s="80"/>
      <c r="I1080" s="80"/>
      <c r="J1080" s="80"/>
      <c r="K1080" s="80"/>
      <c r="L1080" s="80"/>
      <c r="M1080" s="80"/>
      <c r="N1080" s="80"/>
      <c r="O1080" s="80"/>
      <c r="P1080" s="80"/>
      <c r="Q1080" s="80"/>
      <c r="R1080" s="80"/>
      <c r="S1080" s="80"/>
      <c r="T1080" s="80"/>
      <c r="U1080" s="80"/>
      <c r="V1080" s="80"/>
      <c r="W1080" s="80"/>
      <c r="X1080" s="80"/>
      <c r="Y1080" s="80"/>
      <c r="Z1080" s="80"/>
      <c r="AA1080" s="80"/>
      <c r="AB1080" s="80"/>
      <c r="AC1080" s="80"/>
      <c r="AD1080" s="80"/>
      <c r="AE1080" s="80"/>
      <c r="AF1080" s="80"/>
      <c r="AG1080" s="80"/>
      <c r="AH1080" s="80"/>
      <c r="AI1080" s="80"/>
      <c r="AJ1080" s="80"/>
      <c r="AK1080" s="80"/>
      <c r="AL1080" s="80"/>
      <c r="AM1080" s="80"/>
      <c r="AN1080" s="80"/>
      <c r="AO1080" s="80"/>
      <c r="AP1080" s="81"/>
      <c r="AR1080" s="81"/>
      <c r="AT1080" s="81"/>
    </row>
    <row r="1081" spans="2:46" s="48" customFormat="1" ht="6.75" customHeight="1">
      <c r="B1081" s="80"/>
      <c r="C1081" s="80"/>
      <c r="D1081" s="80"/>
      <c r="E1081" s="80"/>
      <c r="F1081" s="80"/>
      <c r="G1081" s="80"/>
      <c r="H1081" s="80"/>
      <c r="I1081" s="80"/>
      <c r="J1081" s="80"/>
      <c r="K1081" s="80"/>
      <c r="L1081" s="80"/>
      <c r="M1081" s="80"/>
      <c r="N1081" s="80"/>
      <c r="O1081" s="80"/>
      <c r="P1081" s="80"/>
      <c r="Q1081" s="80"/>
      <c r="R1081" s="80"/>
      <c r="S1081" s="80"/>
      <c r="T1081" s="80"/>
      <c r="U1081" s="80"/>
      <c r="V1081" s="80"/>
      <c r="W1081" s="80"/>
      <c r="X1081" s="80"/>
      <c r="Y1081" s="80"/>
      <c r="Z1081" s="80"/>
      <c r="AA1081" s="80"/>
      <c r="AB1081" s="80"/>
      <c r="AC1081" s="80"/>
      <c r="AD1081" s="80"/>
      <c r="AE1081" s="80"/>
      <c r="AF1081" s="80"/>
      <c r="AG1081" s="80"/>
      <c r="AH1081" s="80"/>
      <c r="AI1081" s="80"/>
      <c r="AJ1081" s="80"/>
      <c r="AK1081" s="80"/>
      <c r="AL1081" s="80"/>
      <c r="AM1081" s="80"/>
      <c r="AN1081" s="80"/>
      <c r="AO1081" s="80"/>
      <c r="AP1081" s="81"/>
      <c r="AR1081" s="81"/>
      <c r="AT1081" s="81"/>
    </row>
    <row r="1082" spans="2:46" s="48" customFormat="1" ht="6.75" customHeight="1">
      <c r="B1082" s="80"/>
      <c r="C1082" s="80"/>
      <c r="D1082" s="80"/>
      <c r="E1082" s="80"/>
      <c r="F1082" s="80"/>
      <c r="G1082" s="80"/>
      <c r="H1082" s="80"/>
      <c r="I1082" s="80"/>
      <c r="J1082" s="80"/>
      <c r="K1082" s="80"/>
      <c r="L1082" s="80"/>
      <c r="M1082" s="80"/>
      <c r="N1082" s="80"/>
      <c r="O1082" s="80"/>
      <c r="P1082" s="80"/>
      <c r="Q1082" s="80"/>
      <c r="R1082" s="80"/>
      <c r="S1082" s="80"/>
      <c r="T1082" s="80"/>
      <c r="U1082" s="80"/>
      <c r="V1082" s="80"/>
      <c r="W1082" s="80"/>
      <c r="X1082" s="80"/>
      <c r="Y1082" s="80"/>
      <c r="Z1082" s="80"/>
      <c r="AA1082" s="80"/>
      <c r="AB1082" s="80"/>
      <c r="AC1082" s="80"/>
      <c r="AD1082" s="80"/>
      <c r="AE1082" s="80"/>
      <c r="AF1082" s="80"/>
      <c r="AG1082" s="80"/>
      <c r="AH1082" s="80"/>
      <c r="AI1082" s="80"/>
      <c r="AJ1082" s="80"/>
      <c r="AK1082" s="80"/>
      <c r="AL1082" s="80"/>
      <c r="AM1082" s="80"/>
      <c r="AN1082" s="80"/>
      <c r="AO1082" s="80"/>
      <c r="AP1082" s="81"/>
      <c r="AR1082" s="81"/>
      <c r="AT1082" s="81"/>
    </row>
    <row r="1083" spans="2:46" s="48" customFormat="1" ht="6.75" customHeight="1">
      <c r="B1083" s="80"/>
      <c r="C1083" s="80"/>
      <c r="D1083" s="80"/>
      <c r="E1083" s="80"/>
      <c r="F1083" s="80"/>
      <c r="G1083" s="80"/>
      <c r="H1083" s="80"/>
      <c r="I1083" s="80"/>
      <c r="J1083" s="80"/>
      <c r="K1083" s="80"/>
      <c r="L1083" s="80"/>
      <c r="M1083" s="80"/>
      <c r="N1083" s="80"/>
      <c r="O1083" s="80"/>
      <c r="P1083" s="80"/>
      <c r="Q1083" s="80"/>
      <c r="R1083" s="80"/>
      <c r="S1083" s="80"/>
      <c r="T1083" s="80"/>
      <c r="U1083" s="80"/>
      <c r="V1083" s="80"/>
      <c r="W1083" s="80"/>
      <c r="X1083" s="80"/>
      <c r="Y1083" s="80"/>
      <c r="Z1083" s="80"/>
      <c r="AA1083" s="80"/>
      <c r="AB1083" s="80"/>
      <c r="AC1083" s="80"/>
      <c r="AD1083" s="80"/>
      <c r="AE1083" s="80"/>
      <c r="AF1083" s="80"/>
      <c r="AG1083" s="80"/>
      <c r="AH1083" s="80"/>
      <c r="AI1083" s="80"/>
      <c r="AJ1083" s="80"/>
      <c r="AK1083" s="80"/>
      <c r="AL1083" s="80"/>
      <c r="AM1083" s="80"/>
      <c r="AN1083" s="80"/>
      <c r="AO1083" s="80"/>
      <c r="AP1083" s="81"/>
      <c r="AR1083" s="81"/>
      <c r="AT1083" s="81"/>
    </row>
    <row r="1084" spans="2:46" s="48" customFormat="1" ht="6.75" customHeight="1">
      <c r="B1084" s="80"/>
      <c r="C1084" s="80"/>
      <c r="D1084" s="80"/>
      <c r="E1084" s="80"/>
      <c r="F1084" s="80"/>
      <c r="G1084" s="80"/>
      <c r="H1084" s="80"/>
      <c r="I1084" s="80"/>
      <c r="J1084" s="80"/>
      <c r="K1084" s="80"/>
      <c r="L1084" s="80"/>
      <c r="M1084" s="80"/>
      <c r="N1084" s="80"/>
      <c r="O1084" s="80"/>
      <c r="P1084" s="80"/>
      <c r="Q1084" s="80"/>
      <c r="R1084" s="80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80"/>
      <c r="AF1084" s="80"/>
      <c r="AG1084" s="80"/>
      <c r="AH1084" s="80"/>
      <c r="AI1084" s="80"/>
      <c r="AJ1084" s="80"/>
      <c r="AK1084" s="80"/>
      <c r="AL1084" s="80"/>
      <c r="AM1084" s="80"/>
      <c r="AN1084" s="80"/>
      <c r="AO1084" s="80"/>
      <c r="AP1084" s="81"/>
      <c r="AR1084" s="81"/>
      <c r="AT1084" s="81"/>
    </row>
    <row r="1085" spans="2:46" s="48" customFormat="1" ht="6.75" customHeight="1">
      <c r="B1085" s="80"/>
      <c r="C1085" s="80"/>
      <c r="D1085" s="80"/>
      <c r="E1085" s="80"/>
      <c r="F1085" s="80"/>
      <c r="G1085" s="80"/>
      <c r="H1085" s="80"/>
      <c r="I1085" s="80"/>
      <c r="J1085" s="80"/>
      <c r="K1085" s="80"/>
      <c r="L1085" s="80"/>
      <c r="M1085" s="80"/>
      <c r="N1085" s="80"/>
      <c r="O1085" s="80"/>
      <c r="P1085" s="80"/>
      <c r="Q1085" s="80"/>
      <c r="R1085" s="80"/>
      <c r="S1085" s="80"/>
      <c r="T1085" s="80"/>
      <c r="U1085" s="80"/>
      <c r="V1085" s="80"/>
      <c r="W1085" s="80"/>
      <c r="X1085" s="80"/>
      <c r="Y1085" s="80"/>
      <c r="Z1085" s="80"/>
      <c r="AA1085" s="80"/>
      <c r="AB1085" s="80"/>
      <c r="AC1085" s="80"/>
      <c r="AD1085" s="80"/>
      <c r="AE1085" s="80"/>
      <c r="AF1085" s="80"/>
      <c r="AG1085" s="80"/>
      <c r="AH1085" s="80"/>
      <c r="AI1085" s="80"/>
      <c r="AJ1085" s="80"/>
      <c r="AK1085" s="80"/>
      <c r="AL1085" s="80"/>
      <c r="AM1085" s="80"/>
      <c r="AN1085" s="80"/>
      <c r="AO1085" s="80"/>
      <c r="AP1085" s="81"/>
      <c r="AR1085" s="81"/>
      <c r="AT1085" s="81"/>
    </row>
    <row r="1086" spans="2:46" s="48" customFormat="1" ht="6.75" customHeight="1">
      <c r="B1086" s="80"/>
      <c r="C1086" s="80"/>
      <c r="D1086" s="80"/>
      <c r="E1086" s="80"/>
      <c r="F1086" s="80"/>
      <c r="G1086" s="80"/>
      <c r="H1086" s="80"/>
      <c r="I1086" s="80"/>
      <c r="J1086" s="80"/>
      <c r="K1086" s="80"/>
      <c r="L1086" s="80"/>
      <c r="M1086" s="80"/>
      <c r="N1086" s="80"/>
      <c r="O1086" s="80"/>
      <c r="P1086" s="80"/>
      <c r="Q1086" s="80"/>
      <c r="R1086" s="80"/>
      <c r="S1086" s="80"/>
      <c r="T1086" s="80"/>
      <c r="U1086" s="80"/>
      <c r="V1086" s="80"/>
      <c r="W1086" s="80"/>
      <c r="X1086" s="80"/>
      <c r="Y1086" s="80"/>
      <c r="Z1086" s="80"/>
      <c r="AA1086" s="80"/>
      <c r="AB1086" s="80"/>
      <c r="AC1086" s="80"/>
      <c r="AD1086" s="80"/>
      <c r="AE1086" s="80"/>
      <c r="AF1086" s="80"/>
      <c r="AG1086" s="80"/>
      <c r="AH1086" s="80"/>
      <c r="AI1086" s="80"/>
      <c r="AJ1086" s="80"/>
      <c r="AK1086" s="80"/>
      <c r="AL1086" s="80"/>
      <c r="AM1086" s="80"/>
      <c r="AN1086" s="80"/>
      <c r="AO1086" s="80"/>
      <c r="AP1086" s="81"/>
      <c r="AR1086" s="81"/>
      <c r="AT1086" s="81"/>
    </row>
    <row r="1087" spans="2:46" s="48" customFormat="1" ht="6.75" customHeight="1">
      <c r="B1087" s="80"/>
      <c r="C1087" s="80"/>
      <c r="D1087" s="80"/>
      <c r="E1087" s="80"/>
      <c r="F1087" s="80"/>
      <c r="G1087" s="80"/>
      <c r="H1087" s="80"/>
      <c r="I1087" s="80"/>
      <c r="J1087" s="80"/>
      <c r="K1087" s="80"/>
      <c r="L1087" s="80"/>
      <c r="M1087" s="80"/>
      <c r="N1087" s="80"/>
      <c r="O1087" s="80"/>
      <c r="P1087" s="80"/>
      <c r="Q1087" s="80"/>
      <c r="R1087" s="80"/>
      <c r="S1087" s="80"/>
      <c r="T1087" s="80"/>
      <c r="U1087" s="80"/>
      <c r="V1087" s="80"/>
      <c r="W1087" s="80"/>
      <c r="X1087" s="80"/>
      <c r="Y1087" s="80"/>
      <c r="Z1087" s="80"/>
      <c r="AA1087" s="80"/>
      <c r="AB1087" s="80"/>
      <c r="AC1087" s="80"/>
      <c r="AD1087" s="80"/>
      <c r="AE1087" s="80"/>
      <c r="AF1087" s="80"/>
      <c r="AG1087" s="80"/>
      <c r="AH1087" s="80"/>
      <c r="AI1087" s="80"/>
      <c r="AJ1087" s="80"/>
      <c r="AK1087" s="80"/>
      <c r="AL1087" s="80"/>
      <c r="AM1087" s="80"/>
      <c r="AN1087" s="80"/>
      <c r="AO1087" s="80"/>
      <c r="AP1087" s="81"/>
      <c r="AR1087" s="81"/>
      <c r="AT1087" s="81"/>
    </row>
    <row r="1088" spans="2:46" s="48" customFormat="1" ht="6.75" customHeight="1">
      <c r="B1088" s="80"/>
      <c r="C1088" s="80"/>
      <c r="D1088" s="80"/>
      <c r="E1088" s="80"/>
      <c r="F1088" s="80"/>
      <c r="G1088" s="80"/>
      <c r="H1088" s="80"/>
      <c r="I1088" s="80"/>
      <c r="J1088" s="80"/>
      <c r="K1088" s="80"/>
      <c r="L1088" s="80"/>
      <c r="M1088" s="80"/>
      <c r="N1088" s="80"/>
      <c r="O1088" s="80"/>
      <c r="P1088" s="80"/>
      <c r="Q1088" s="80"/>
      <c r="R1088" s="80"/>
      <c r="S1088" s="80"/>
      <c r="T1088" s="80"/>
      <c r="U1088" s="80"/>
      <c r="V1088" s="80"/>
      <c r="W1088" s="80"/>
      <c r="X1088" s="80"/>
      <c r="Y1088" s="80"/>
      <c r="Z1088" s="80"/>
      <c r="AA1088" s="80"/>
      <c r="AB1088" s="80"/>
      <c r="AC1088" s="80"/>
      <c r="AD1088" s="80"/>
      <c r="AE1088" s="80"/>
      <c r="AF1088" s="80"/>
      <c r="AG1088" s="80"/>
      <c r="AH1088" s="80"/>
      <c r="AI1088" s="80"/>
      <c r="AJ1088" s="80"/>
      <c r="AK1088" s="80"/>
      <c r="AL1088" s="80"/>
      <c r="AM1088" s="80"/>
      <c r="AN1088" s="80"/>
      <c r="AO1088" s="80"/>
      <c r="AP1088" s="81"/>
      <c r="AR1088" s="81"/>
      <c r="AT1088" s="81"/>
    </row>
    <row r="1089" spans="2:46" s="48" customFormat="1" ht="6.75" customHeight="1">
      <c r="B1089" s="80"/>
      <c r="C1089" s="80"/>
      <c r="D1089" s="80"/>
      <c r="E1089" s="80"/>
      <c r="F1089" s="80"/>
      <c r="G1089" s="80"/>
      <c r="H1089" s="80"/>
      <c r="I1089" s="80"/>
      <c r="J1089" s="80"/>
      <c r="K1089" s="80"/>
      <c r="L1089" s="80"/>
      <c r="M1089" s="80"/>
      <c r="N1089" s="80"/>
      <c r="O1089" s="80"/>
      <c r="P1089" s="80"/>
      <c r="Q1089" s="80"/>
      <c r="R1089" s="80"/>
      <c r="S1089" s="80"/>
      <c r="T1089" s="80"/>
      <c r="U1089" s="80"/>
      <c r="V1089" s="80"/>
      <c r="W1089" s="80"/>
      <c r="X1089" s="80"/>
      <c r="Y1089" s="80"/>
      <c r="Z1089" s="80"/>
      <c r="AA1089" s="80"/>
      <c r="AB1089" s="80"/>
      <c r="AC1089" s="80"/>
      <c r="AD1089" s="80"/>
      <c r="AE1089" s="80"/>
      <c r="AF1089" s="80"/>
      <c r="AG1089" s="80"/>
      <c r="AH1089" s="80"/>
      <c r="AI1089" s="80"/>
      <c r="AJ1089" s="80"/>
      <c r="AK1089" s="80"/>
      <c r="AL1089" s="80"/>
      <c r="AM1089" s="80"/>
      <c r="AN1089" s="80"/>
      <c r="AO1089" s="80"/>
      <c r="AP1089" s="81"/>
      <c r="AR1089" s="81"/>
      <c r="AT1089" s="81"/>
    </row>
    <row r="1090" spans="2:46" s="48" customFormat="1" ht="6.75" customHeight="1">
      <c r="B1090" s="80"/>
      <c r="C1090" s="80"/>
      <c r="D1090" s="80"/>
      <c r="E1090" s="80"/>
      <c r="F1090" s="80"/>
      <c r="G1090" s="80"/>
      <c r="H1090" s="80"/>
      <c r="I1090" s="80"/>
      <c r="J1090" s="80"/>
      <c r="K1090" s="80"/>
      <c r="L1090" s="80"/>
      <c r="M1090" s="80"/>
      <c r="N1090" s="80"/>
      <c r="O1090" s="80"/>
      <c r="P1090" s="80"/>
      <c r="Q1090" s="80"/>
      <c r="R1090" s="80"/>
      <c r="S1090" s="80"/>
      <c r="T1090" s="80"/>
      <c r="U1090" s="80"/>
      <c r="V1090" s="80"/>
      <c r="W1090" s="80"/>
      <c r="X1090" s="80"/>
      <c r="Y1090" s="80"/>
      <c r="Z1090" s="80"/>
      <c r="AA1090" s="80"/>
      <c r="AB1090" s="80"/>
      <c r="AC1090" s="80"/>
      <c r="AD1090" s="80"/>
      <c r="AE1090" s="80"/>
      <c r="AF1090" s="80"/>
      <c r="AG1090" s="80"/>
      <c r="AH1090" s="80"/>
      <c r="AI1090" s="80"/>
      <c r="AJ1090" s="80"/>
      <c r="AK1090" s="80"/>
      <c r="AL1090" s="80"/>
      <c r="AM1090" s="80"/>
      <c r="AN1090" s="80"/>
      <c r="AO1090" s="80"/>
      <c r="AP1090" s="81"/>
      <c r="AR1090" s="81"/>
      <c r="AT1090" s="81"/>
    </row>
    <row r="1091" spans="2:46" s="48" customFormat="1" ht="6.75" customHeight="1">
      <c r="B1091" s="80"/>
      <c r="C1091" s="80"/>
      <c r="D1091" s="80"/>
      <c r="E1091" s="80"/>
      <c r="F1091" s="80"/>
      <c r="G1091" s="80"/>
      <c r="H1091" s="80"/>
      <c r="I1091" s="80"/>
      <c r="J1091" s="80"/>
      <c r="K1091" s="80"/>
      <c r="L1091" s="80"/>
      <c r="M1091" s="80"/>
      <c r="N1091" s="80"/>
      <c r="O1091" s="80"/>
      <c r="P1091" s="80"/>
      <c r="Q1091" s="80"/>
      <c r="R1091" s="80"/>
      <c r="S1091" s="80"/>
      <c r="T1091" s="80"/>
      <c r="U1091" s="80"/>
      <c r="V1091" s="80"/>
      <c r="W1091" s="80"/>
      <c r="X1091" s="80"/>
      <c r="Y1091" s="80"/>
      <c r="Z1091" s="80"/>
      <c r="AA1091" s="80"/>
      <c r="AB1091" s="80"/>
      <c r="AC1091" s="80"/>
      <c r="AD1091" s="80"/>
      <c r="AE1091" s="80"/>
      <c r="AF1091" s="80"/>
      <c r="AG1091" s="80"/>
      <c r="AH1091" s="80"/>
      <c r="AI1091" s="80"/>
      <c r="AJ1091" s="80"/>
      <c r="AK1091" s="80"/>
      <c r="AL1091" s="80"/>
      <c r="AM1091" s="80"/>
      <c r="AN1091" s="80"/>
      <c r="AO1091" s="80"/>
      <c r="AP1091" s="81"/>
      <c r="AR1091" s="81"/>
      <c r="AT1091" s="81"/>
    </row>
    <row r="1092" spans="2:46" s="48" customFormat="1" ht="6.75" customHeight="1">
      <c r="B1092" s="80"/>
      <c r="C1092" s="80"/>
      <c r="D1092" s="80"/>
      <c r="E1092" s="80"/>
      <c r="F1092" s="80"/>
      <c r="G1092" s="80"/>
      <c r="H1092" s="80"/>
      <c r="I1092" s="80"/>
      <c r="J1092" s="80"/>
      <c r="K1092" s="80"/>
      <c r="L1092" s="80"/>
      <c r="M1092" s="80"/>
      <c r="N1092" s="80"/>
      <c r="O1092" s="80"/>
      <c r="P1092" s="80"/>
      <c r="Q1092" s="80"/>
      <c r="R1092" s="80"/>
      <c r="S1092" s="80"/>
      <c r="T1092" s="80"/>
      <c r="U1092" s="80"/>
      <c r="V1092" s="80"/>
      <c r="W1092" s="80"/>
      <c r="X1092" s="80"/>
      <c r="Y1092" s="80"/>
      <c r="Z1092" s="80"/>
      <c r="AA1092" s="80"/>
      <c r="AB1092" s="80"/>
      <c r="AC1092" s="80"/>
      <c r="AD1092" s="80"/>
      <c r="AE1092" s="80"/>
      <c r="AF1092" s="80"/>
      <c r="AG1092" s="80"/>
      <c r="AH1092" s="80"/>
      <c r="AI1092" s="80"/>
      <c r="AJ1092" s="80"/>
      <c r="AK1092" s="80"/>
      <c r="AL1092" s="80"/>
      <c r="AM1092" s="80"/>
      <c r="AN1092" s="80"/>
      <c r="AO1092" s="80"/>
      <c r="AP1092" s="81"/>
      <c r="AR1092" s="81"/>
      <c r="AT1092" s="81"/>
    </row>
    <row r="1093" spans="2:46" s="48" customFormat="1" ht="6.75" customHeight="1">
      <c r="B1093" s="80"/>
      <c r="C1093" s="80"/>
      <c r="D1093" s="80"/>
      <c r="E1093" s="80"/>
      <c r="F1093" s="80"/>
      <c r="G1093" s="80"/>
      <c r="H1093" s="80"/>
      <c r="I1093" s="80"/>
      <c r="J1093" s="80"/>
      <c r="K1093" s="80"/>
      <c r="L1093" s="80"/>
      <c r="M1093" s="80"/>
      <c r="N1093" s="80"/>
      <c r="O1093" s="80"/>
      <c r="P1093" s="80"/>
      <c r="Q1093" s="80"/>
      <c r="R1093" s="80"/>
      <c r="S1093" s="80"/>
      <c r="T1093" s="80"/>
      <c r="U1093" s="80"/>
      <c r="V1093" s="80"/>
      <c r="W1093" s="80"/>
      <c r="X1093" s="80"/>
      <c r="Y1093" s="80"/>
      <c r="Z1093" s="80"/>
      <c r="AA1093" s="80"/>
      <c r="AB1093" s="80"/>
      <c r="AC1093" s="80"/>
      <c r="AD1093" s="80"/>
      <c r="AE1093" s="80"/>
      <c r="AF1093" s="80"/>
      <c r="AG1093" s="80"/>
      <c r="AH1093" s="80"/>
      <c r="AI1093" s="80"/>
      <c r="AJ1093" s="80"/>
      <c r="AK1093" s="80"/>
      <c r="AL1093" s="80"/>
      <c r="AM1093" s="80"/>
      <c r="AN1093" s="80"/>
      <c r="AO1093" s="80"/>
      <c r="AP1093" s="81"/>
      <c r="AR1093" s="81"/>
      <c r="AT1093" s="81"/>
    </row>
    <row r="1094" spans="2:46" s="48" customFormat="1" ht="6.75" customHeight="1">
      <c r="B1094" s="80"/>
      <c r="C1094" s="80"/>
      <c r="D1094" s="80"/>
      <c r="E1094" s="80"/>
      <c r="F1094" s="80"/>
      <c r="G1094" s="80"/>
      <c r="H1094" s="80"/>
      <c r="I1094" s="80"/>
      <c r="J1094" s="80"/>
      <c r="K1094" s="80"/>
      <c r="L1094" s="80"/>
      <c r="M1094" s="80"/>
      <c r="N1094" s="80"/>
      <c r="O1094" s="80"/>
      <c r="P1094" s="80"/>
      <c r="Q1094" s="80"/>
      <c r="R1094" s="80"/>
      <c r="S1094" s="80"/>
      <c r="T1094" s="80"/>
      <c r="U1094" s="80"/>
      <c r="V1094" s="80"/>
      <c r="W1094" s="80"/>
      <c r="X1094" s="80"/>
      <c r="Y1094" s="80"/>
      <c r="Z1094" s="80"/>
      <c r="AA1094" s="80"/>
      <c r="AB1094" s="80"/>
      <c r="AC1094" s="80"/>
      <c r="AD1094" s="80"/>
      <c r="AE1094" s="80"/>
      <c r="AF1094" s="80"/>
      <c r="AG1094" s="80"/>
      <c r="AH1094" s="80"/>
      <c r="AI1094" s="80"/>
      <c r="AJ1094" s="80"/>
      <c r="AK1094" s="80"/>
      <c r="AL1094" s="80"/>
      <c r="AM1094" s="80"/>
      <c r="AN1094" s="80"/>
      <c r="AO1094" s="80"/>
      <c r="AP1094" s="81"/>
      <c r="AR1094" s="81"/>
      <c r="AT1094" s="81"/>
    </row>
    <row r="1095" spans="2:46" s="48" customFormat="1" ht="6.75" customHeight="1">
      <c r="B1095" s="80"/>
      <c r="C1095" s="80"/>
      <c r="D1095" s="80"/>
      <c r="E1095" s="80"/>
      <c r="F1095" s="80"/>
      <c r="G1095" s="80"/>
      <c r="H1095" s="80"/>
      <c r="I1095" s="80"/>
      <c r="J1095" s="80"/>
      <c r="K1095" s="80"/>
      <c r="L1095" s="80"/>
      <c r="M1095" s="80"/>
      <c r="N1095" s="80"/>
      <c r="O1095" s="80"/>
      <c r="P1095" s="80"/>
      <c r="Q1095" s="80"/>
      <c r="R1095" s="80"/>
      <c r="S1095" s="80"/>
      <c r="T1095" s="80"/>
      <c r="U1095" s="80"/>
      <c r="V1095" s="80"/>
      <c r="W1095" s="80"/>
      <c r="X1095" s="80"/>
      <c r="Y1095" s="80"/>
      <c r="Z1095" s="80"/>
      <c r="AA1095" s="80"/>
      <c r="AB1095" s="80"/>
      <c r="AC1095" s="80"/>
      <c r="AD1095" s="80"/>
      <c r="AE1095" s="80"/>
      <c r="AF1095" s="80"/>
      <c r="AG1095" s="80"/>
      <c r="AH1095" s="80"/>
      <c r="AI1095" s="80"/>
      <c r="AJ1095" s="80"/>
      <c r="AK1095" s="80"/>
      <c r="AL1095" s="80"/>
      <c r="AM1095" s="80"/>
      <c r="AN1095" s="80"/>
      <c r="AO1095" s="80"/>
      <c r="AP1095" s="81"/>
      <c r="AR1095" s="81"/>
      <c r="AT1095" s="81"/>
    </row>
    <row r="1096" spans="2:46" s="48" customFormat="1" ht="6.75" customHeight="1">
      <c r="B1096" s="80"/>
      <c r="C1096" s="80"/>
      <c r="D1096" s="80"/>
      <c r="E1096" s="80"/>
      <c r="F1096" s="80"/>
      <c r="G1096" s="80"/>
      <c r="H1096" s="80"/>
      <c r="I1096" s="80"/>
      <c r="J1096" s="80"/>
      <c r="K1096" s="80"/>
      <c r="L1096" s="80"/>
      <c r="M1096" s="80"/>
      <c r="N1096" s="80"/>
      <c r="O1096" s="80"/>
      <c r="P1096" s="80"/>
      <c r="Q1096" s="80"/>
      <c r="R1096" s="80"/>
      <c r="S1096" s="80"/>
      <c r="T1096" s="80"/>
      <c r="U1096" s="80"/>
      <c r="V1096" s="80"/>
      <c r="W1096" s="80"/>
      <c r="X1096" s="80"/>
      <c r="Y1096" s="80"/>
      <c r="Z1096" s="80"/>
      <c r="AA1096" s="80"/>
      <c r="AB1096" s="80"/>
      <c r="AC1096" s="80"/>
      <c r="AD1096" s="80"/>
      <c r="AE1096" s="80"/>
      <c r="AF1096" s="80"/>
      <c r="AG1096" s="80"/>
      <c r="AH1096" s="80"/>
      <c r="AI1096" s="80"/>
      <c r="AJ1096" s="80"/>
      <c r="AK1096" s="80"/>
      <c r="AL1096" s="80"/>
      <c r="AM1096" s="80"/>
      <c r="AN1096" s="80"/>
      <c r="AO1096" s="80"/>
      <c r="AP1096" s="81"/>
      <c r="AR1096" s="81"/>
      <c r="AT1096" s="81"/>
    </row>
    <row r="1097" spans="2:46" s="48" customFormat="1" ht="6.75" customHeight="1">
      <c r="B1097" s="80"/>
      <c r="C1097" s="80"/>
      <c r="D1097" s="80"/>
      <c r="E1097" s="80"/>
      <c r="F1097" s="80"/>
      <c r="G1097" s="80"/>
      <c r="H1097" s="80"/>
      <c r="I1097" s="80"/>
      <c r="J1097" s="80"/>
      <c r="K1097" s="80"/>
      <c r="L1097" s="80"/>
      <c r="M1097" s="80"/>
      <c r="N1097" s="80"/>
      <c r="O1097" s="80"/>
      <c r="P1097" s="80"/>
      <c r="Q1097" s="80"/>
      <c r="R1097" s="80"/>
      <c r="S1097" s="80"/>
      <c r="T1097" s="80"/>
      <c r="U1097" s="80"/>
      <c r="V1097" s="80"/>
      <c r="W1097" s="80"/>
      <c r="X1097" s="80"/>
      <c r="Y1097" s="80"/>
      <c r="Z1097" s="80"/>
      <c r="AA1097" s="80"/>
      <c r="AB1097" s="80"/>
      <c r="AC1097" s="80"/>
      <c r="AD1097" s="80"/>
      <c r="AE1097" s="80"/>
      <c r="AF1097" s="80"/>
      <c r="AG1097" s="80"/>
      <c r="AH1097" s="80"/>
      <c r="AI1097" s="80"/>
      <c r="AJ1097" s="80"/>
      <c r="AK1097" s="80"/>
      <c r="AL1097" s="80"/>
      <c r="AM1097" s="80"/>
      <c r="AN1097" s="80"/>
      <c r="AO1097" s="80"/>
      <c r="AP1097" s="81"/>
      <c r="AR1097" s="81"/>
      <c r="AT1097" s="81"/>
    </row>
    <row r="1098" spans="2:46" s="48" customFormat="1" ht="6.75" customHeight="1">
      <c r="B1098" s="80"/>
      <c r="C1098" s="80"/>
      <c r="D1098" s="80"/>
      <c r="E1098" s="80"/>
      <c r="F1098" s="80"/>
      <c r="G1098" s="80"/>
      <c r="H1098" s="80"/>
      <c r="I1098" s="80"/>
      <c r="J1098" s="80"/>
      <c r="K1098" s="80"/>
      <c r="L1098" s="80"/>
      <c r="M1098" s="80"/>
      <c r="N1098" s="80"/>
      <c r="O1098" s="80"/>
      <c r="P1098" s="80"/>
      <c r="Q1098" s="80"/>
      <c r="R1098" s="80"/>
      <c r="S1098" s="80"/>
      <c r="T1098" s="80"/>
      <c r="U1098" s="80"/>
      <c r="V1098" s="80"/>
      <c r="W1098" s="80"/>
      <c r="X1098" s="80"/>
      <c r="Y1098" s="80"/>
      <c r="Z1098" s="80"/>
      <c r="AA1098" s="80"/>
      <c r="AB1098" s="80"/>
      <c r="AC1098" s="80"/>
      <c r="AD1098" s="80"/>
      <c r="AE1098" s="80"/>
      <c r="AF1098" s="80"/>
      <c r="AG1098" s="80"/>
      <c r="AH1098" s="80"/>
      <c r="AI1098" s="80"/>
      <c r="AJ1098" s="80"/>
      <c r="AK1098" s="80"/>
      <c r="AL1098" s="80"/>
      <c r="AM1098" s="80"/>
      <c r="AN1098" s="80"/>
      <c r="AO1098" s="80"/>
      <c r="AP1098" s="81"/>
      <c r="AR1098" s="81"/>
      <c r="AT1098" s="81"/>
    </row>
    <row r="1099" spans="2:46" s="48" customFormat="1" ht="6.75" customHeight="1">
      <c r="B1099" s="80"/>
      <c r="C1099" s="80"/>
      <c r="D1099" s="80"/>
      <c r="E1099" s="80"/>
      <c r="F1099" s="80"/>
      <c r="G1099" s="80"/>
      <c r="H1099" s="80"/>
      <c r="I1099" s="80"/>
      <c r="J1099" s="80"/>
      <c r="K1099" s="80"/>
      <c r="L1099" s="80"/>
      <c r="M1099" s="80"/>
      <c r="N1099" s="80"/>
      <c r="O1099" s="80"/>
      <c r="P1099" s="80"/>
      <c r="Q1099" s="80"/>
      <c r="R1099" s="80"/>
      <c r="S1099" s="80"/>
      <c r="T1099" s="80"/>
      <c r="U1099" s="80"/>
      <c r="V1099" s="80"/>
      <c r="W1099" s="80"/>
      <c r="X1099" s="80"/>
      <c r="Y1099" s="80"/>
      <c r="Z1099" s="80"/>
      <c r="AA1099" s="80"/>
      <c r="AB1099" s="80"/>
      <c r="AC1099" s="80"/>
      <c r="AD1099" s="80"/>
      <c r="AE1099" s="80"/>
      <c r="AF1099" s="80"/>
      <c r="AG1099" s="80"/>
      <c r="AH1099" s="80"/>
      <c r="AI1099" s="80"/>
      <c r="AJ1099" s="80"/>
      <c r="AK1099" s="80"/>
      <c r="AL1099" s="80"/>
      <c r="AM1099" s="80"/>
      <c r="AN1099" s="80"/>
      <c r="AO1099" s="80"/>
      <c r="AP1099" s="81"/>
      <c r="AR1099" s="81"/>
      <c r="AT1099" s="81"/>
    </row>
    <row r="1100" spans="2:46" s="48" customFormat="1" ht="6.75" customHeight="1">
      <c r="B1100" s="80"/>
      <c r="C1100" s="80"/>
      <c r="D1100" s="80"/>
      <c r="E1100" s="80"/>
      <c r="F1100" s="80"/>
      <c r="G1100" s="80"/>
      <c r="H1100" s="80"/>
      <c r="I1100" s="80"/>
      <c r="J1100" s="80"/>
      <c r="K1100" s="80"/>
      <c r="L1100" s="80"/>
      <c r="M1100" s="80"/>
      <c r="N1100" s="80"/>
      <c r="O1100" s="80"/>
      <c r="P1100" s="80"/>
      <c r="Q1100" s="80"/>
      <c r="R1100" s="80"/>
      <c r="S1100" s="80"/>
      <c r="T1100" s="80"/>
      <c r="U1100" s="80"/>
      <c r="V1100" s="80"/>
      <c r="W1100" s="80"/>
      <c r="X1100" s="80"/>
      <c r="Y1100" s="80"/>
      <c r="Z1100" s="80"/>
      <c r="AA1100" s="80"/>
      <c r="AB1100" s="80"/>
      <c r="AC1100" s="80"/>
      <c r="AD1100" s="80"/>
      <c r="AE1100" s="80"/>
      <c r="AF1100" s="80"/>
      <c r="AG1100" s="80"/>
      <c r="AH1100" s="80"/>
      <c r="AI1100" s="80"/>
      <c r="AJ1100" s="80"/>
      <c r="AK1100" s="80"/>
      <c r="AL1100" s="80"/>
      <c r="AM1100" s="80"/>
      <c r="AN1100" s="80"/>
      <c r="AO1100" s="80"/>
      <c r="AP1100" s="81"/>
      <c r="AR1100" s="81"/>
      <c r="AT1100" s="81"/>
    </row>
    <row r="1101" spans="2:46" s="48" customFormat="1" ht="6.75" customHeight="1">
      <c r="B1101" s="80"/>
      <c r="C1101" s="80"/>
      <c r="D1101" s="80"/>
      <c r="E1101" s="80"/>
      <c r="F1101" s="80"/>
      <c r="G1101" s="80"/>
      <c r="H1101" s="80"/>
      <c r="I1101" s="80"/>
      <c r="J1101" s="80"/>
      <c r="K1101" s="80"/>
      <c r="L1101" s="80"/>
      <c r="M1101" s="80"/>
      <c r="N1101" s="80"/>
      <c r="O1101" s="80"/>
      <c r="P1101" s="80"/>
      <c r="Q1101" s="80"/>
      <c r="R1101" s="80"/>
      <c r="S1101" s="80"/>
      <c r="T1101" s="80"/>
      <c r="U1101" s="80"/>
      <c r="V1101" s="80"/>
      <c r="W1101" s="80"/>
      <c r="X1101" s="80"/>
      <c r="Y1101" s="80"/>
      <c r="Z1101" s="80"/>
      <c r="AA1101" s="80"/>
      <c r="AB1101" s="80"/>
      <c r="AC1101" s="80"/>
      <c r="AD1101" s="80"/>
      <c r="AE1101" s="80"/>
      <c r="AF1101" s="80"/>
      <c r="AG1101" s="80"/>
      <c r="AH1101" s="80"/>
      <c r="AI1101" s="80"/>
      <c r="AJ1101" s="80"/>
      <c r="AK1101" s="80"/>
      <c r="AL1101" s="80"/>
      <c r="AM1101" s="80"/>
      <c r="AN1101" s="80"/>
      <c r="AO1101" s="80"/>
      <c r="AP1101" s="81"/>
      <c r="AR1101" s="81"/>
      <c r="AT1101" s="81"/>
    </row>
    <row r="1102" spans="2:46" s="48" customFormat="1" ht="6.75" customHeight="1">
      <c r="B1102" s="80"/>
      <c r="C1102" s="80"/>
      <c r="D1102" s="80"/>
      <c r="E1102" s="80"/>
      <c r="F1102" s="80"/>
      <c r="G1102" s="80"/>
      <c r="H1102" s="80"/>
      <c r="I1102" s="80"/>
      <c r="J1102" s="80"/>
      <c r="K1102" s="80"/>
      <c r="L1102" s="80"/>
      <c r="M1102" s="80"/>
      <c r="N1102" s="80"/>
      <c r="O1102" s="80"/>
      <c r="P1102" s="80"/>
      <c r="Q1102" s="80"/>
      <c r="R1102" s="80"/>
      <c r="S1102" s="80"/>
      <c r="T1102" s="80"/>
      <c r="U1102" s="80"/>
      <c r="V1102" s="80"/>
      <c r="W1102" s="80"/>
      <c r="X1102" s="80"/>
      <c r="Y1102" s="80"/>
      <c r="Z1102" s="80"/>
      <c r="AA1102" s="80"/>
      <c r="AB1102" s="80"/>
      <c r="AC1102" s="80"/>
      <c r="AD1102" s="80"/>
      <c r="AE1102" s="80"/>
      <c r="AF1102" s="80"/>
      <c r="AG1102" s="80"/>
      <c r="AH1102" s="80"/>
      <c r="AI1102" s="80"/>
      <c r="AJ1102" s="80"/>
      <c r="AK1102" s="80"/>
      <c r="AL1102" s="80"/>
      <c r="AM1102" s="80"/>
      <c r="AN1102" s="80"/>
      <c r="AO1102" s="80"/>
      <c r="AP1102" s="81"/>
      <c r="AR1102" s="81"/>
      <c r="AT1102" s="81"/>
    </row>
    <row r="1103" spans="2:46" s="48" customFormat="1" ht="6.75" customHeight="1">
      <c r="B1103" s="80"/>
      <c r="C1103" s="80"/>
      <c r="D1103" s="80"/>
      <c r="E1103" s="80"/>
      <c r="F1103" s="80"/>
      <c r="G1103" s="80"/>
      <c r="H1103" s="80"/>
      <c r="I1103" s="80"/>
      <c r="J1103" s="80"/>
      <c r="K1103" s="80"/>
      <c r="L1103" s="80"/>
      <c r="M1103" s="80"/>
      <c r="N1103" s="80"/>
      <c r="O1103" s="80"/>
      <c r="P1103" s="80"/>
      <c r="Q1103" s="80"/>
      <c r="R1103" s="80"/>
      <c r="S1103" s="80"/>
      <c r="T1103" s="80"/>
      <c r="U1103" s="80"/>
      <c r="V1103" s="80"/>
      <c r="W1103" s="80"/>
      <c r="X1103" s="80"/>
      <c r="Y1103" s="80"/>
      <c r="Z1103" s="80"/>
      <c r="AA1103" s="80"/>
      <c r="AB1103" s="80"/>
      <c r="AC1103" s="80"/>
      <c r="AD1103" s="80"/>
      <c r="AE1103" s="80"/>
      <c r="AF1103" s="80"/>
      <c r="AG1103" s="80"/>
      <c r="AH1103" s="80"/>
      <c r="AI1103" s="80"/>
      <c r="AJ1103" s="80"/>
      <c r="AK1103" s="80"/>
      <c r="AL1103" s="80"/>
      <c r="AM1103" s="80"/>
      <c r="AN1103" s="80"/>
      <c r="AO1103" s="80"/>
      <c r="AP1103" s="81"/>
      <c r="AR1103" s="81"/>
      <c r="AT1103" s="81"/>
    </row>
    <row r="1104" spans="2:46" s="48" customFormat="1" ht="6.75" customHeight="1">
      <c r="B1104" s="80"/>
      <c r="C1104" s="80"/>
      <c r="D1104" s="80"/>
      <c r="E1104" s="80"/>
      <c r="F1104" s="80"/>
      <c r="G1104" s="80"/>
      <c r="H1104" s="80"/>
      <c r="I1104" s="80"/>
      <c r="J1104" s="80"/>
      <c r="K1104" s="80"/>
      <c r="L1104" s="80"/>
      <c r="M1104" s="80"/>
      <c r="N1104" s="80"/>
      <c r="O1104" s="80"/>
      <c r="P1104" s="80"/>
      <c r="Q1104" s="80"/>
      <c r="R1104" s="80"/>
      <c r="S1104" s="80"/>
      <c r="T1104" s="80"/>
      <c r="U1104" s="80"/>
      <c r="V1104" s="80"/>
      <c r="W1104" s="80"/>
      <c r="X1104" s="80"/>
      <c r="Y1104" s="80"/>
      <c r="Z1104" s="80"/>
      <c r="AA1104" s="80"/>
      <c r="AB1104" s="80"/>
      <c r="AC1104" s="80"/>
      <c r="AD1104" s="80"/>
      <c r="AE1104" s="80"/>
      <c r="AF1104" s="80"/>
      <c r="AG1104" s="80"/>
      <c r="AH1104" s="80"/>
      <c r="AI1104" s="80"/>
      <c r="AJ1104" s="80"/>
      <c r="AK1104" s="80"/>
      <c r="AL1104" s="80"/>
      <c r="AM1104" s="80"/>
      <c r="AN1104" s="80"/>
      <c r="AO1104" s="80"/>
      <c r="AP1104" s="81"/>
      <c r="AR1104" s="81"/>
      <c r="AT1104" s="81"/>
    </row>
    <row r="1105" spans="2:46" s="48" customFormat="1" ht="6.75" customHeight="1">
      <c r="B1105" s="80"/>
      <c r="C1105" s="80"/>
      <c r="D1105" s="80"/>
      <c r="E1105" s="80"/>
      <c r="F1105" s="80"/>
      <c r="G1105" s="80"/>
      <c r="H1105" s="80"/>
      <c r="I1105" s="80"/>
      <c r="J1105" s="80"/>
      <c r="K1105" s="80"/>
      <c r="L1105" s="80"/>
      <c r="M1105" s="80"/>
      <c r="N1105" s="80"/>
      <c r="O1105" s="80"/>
      <c r="P1105" s="80"/>
      <c r="Q1105" s="80"/>
      <c r="R1105" s="80"/>
      <c r="S1105" s="80"/>
      <c r="T1105" s="80"/>
      <c r="U1105" s="80"/>
      <c r="V1105" s="80"/>
      <c r="W1105" s="80"/>
      <c r="X1105" s="80"/>
      <c r="Y1105" s="80"/>
      <c r="Z1105" s="80"/>
      <c r="AA1105" s="80"/>
      <c r="AB1105" s="80"/>
      <c r="AC1105" s="80"/>
      <c r="AD1105" s="80"/>
      <c r="AE1105" s="80"/>
      <c r="AF1105" s="80"/>
      <c r="AG1105" s="80"/>
      <c r="AH1105" s="80"/>
      <c r="AI1105" s="80"/>
      <c r="AJ1105" s="80"/>
      <c r="AK1105" s="80"/>
      <c r="AL1105" s="80"/>
      <c r="AM1105" s="80"/>
      <c r="AN1105" s="80"/>
      <c r="AO1105" s="80"/>
      <c r="AP1105" s="81"/>
      <c r="AR1105" s="81"/>
      <c r="AT1105" s="81"/>
    </row>
    <row r="1106" spans="2:46" s="48" customFormat="1" ht="6.75" customHeight="1">
      <c r="B1106" s="80"/>
      <c r="C1106" s="80"/>
      <c r="D1106" s="80"/>
      <c r="E1106" s="80"/>
      <c r="F1106" s="80"/>
      <c r="G1106" s="80"/>
      <c r="H1106" s="80"/>
      <c r="I1106" s="80"/>
      <c r="J1106" s="80"/>
      <c r="K1106" s="80"/>
      <c r="L1106" s="80"/>
      <c r="M1106" s="80"/>
      <c r="N1106" s="80"/>
      <c r="O1106" s="80"/>
      <c r="P1106" s="80"/>
      <c r="Q1106" s="80"/>
      <c r="R1106" s="80"/>
      <c r="S1106" s="80"/>
      <c r="T1106" s="80"/>
      <c r="U1106" s="80"/>
      <c r="V1106" s="80"/>
      <c r="W1106" s="80"/>
      <c r="X1106" s="80"/>
      <c r="Y1106" s="80"/>
      <c r="Z1106" s="80"/>
      <c r="AA1106" s="80"/>
      <c r="AB1106" s="80"/>
      <c r="AC1106" s="80"/>
      <c r="AD1106" s="80"/>
      <c r="AE1106" s="80"/>
      <c r="AF1106" s="80"/>
      <c r="AG1106" s="80"/>
      <c r="AH1106" s="80"/>
      <c r="AI1106" s="80"/>
      <c r="AJ1106" s="80"/>
      <c r="AK1106" s="80"/>
      <c r="AL1106" s="80"/>
      <c r="AM1106" s="80"/>
      <c r="AN1106" s="80"/>
      <c r="AO1106" s="80"/>
      <c r="AP1106" s="81"/>
      <c r="AR1106" s="81"/>
      <c r="AT1106" s="81"/>
    </row>
    <row r="1107" spans="2:46" s="48" customFormat="1" ht="6.75" customHeight="1">
      <c r="B1107" s="80"/>
      <c r="C1107" s="80"/>
      <c r="D1107" s="80"/>
      <c r="E1107" s="80"/>
      <c r="F1107" s="80"/>
      <c r="G1107" s="80"/>
      <c r="H1107" s="80"/>
      <c r="I1107" s="80"/>
      <c r="J1107" s="80"/>
      <c r="K1107" s="80"/>
      <c r="L1107" s="80"/>
      <c r="M1107" s="80"/>
      <c r="N1107" s="80"/>
      <c r="O1107" s="80"/>
      <c r="P1107" s="80"/>
      <c r="Q1107" s="80"/>
      <c r="R1107" s="80"/>
      <c r="S1107" s="80"/>
      <c r="T1107" s="80"/>
      <c r="U1107" s="80"/>
      <c r="V1107" s="80"/>
      <c r="W1107" s="80"/>
      <c r="X1107" s="80"/>
      <c r="Y1107" s="80"/>
      <c r="Z1107" s="80"/>
      <c r="AA1107" s="80"/>
      <c r="AB1107" s="80"/>
      <c r="AC1107" s="80"/>
      <c r="AD1107" s="80"/>
      <c r="AE1107" s="80"/>
      <c r="AF1107" s="80"/>
      <c r="AG1107" s="80"/>
      <c r="AH1107" s="80"/>
      <c r="AI1107" s="80"/>
      <c r="AJ1107" s="80"/>
      <c r="AK1107" s="80"/>
      <c r="AL1107" s="80"/>
      <c r="AM1107" s="80"/>
      <c r="AN1107" s="80"/>
      <c r="AO1107" s="80"/>
      <c r="AP1107" s="81"/>
      <c r="AR1107" s="81"/>
      <c r="AT1107" s="81"/>
    </row>
    <row r="1108" spans="2:46" s="48" customFormat="1" ht="6.75" customHeight="1">
      <c r="B1108" s="80"/>
      <c r="C1108" s="80"/>
      <c r="D1108" s="80"/>
      <c r="E1108" s="80"/>
      <c r="F1108" s="80"/>
      <c r="G1108" s="80"/>
      <c r="H1108" s="80"/>
      <c r="I1108" s="80"/>
      <c r="J1108" s="80"/>
      <c r="K1108" s="80"/>
      <c r="L1108" s="80"/>
      <c r="M1108" s="80"/>
      <c r="N1108" s="80"/>
      <c r="O1108" s="80"/>
      <c r="P1108" s="80"/>
      <c r="Q1108" s="80"/>
      <c r="R1108" s="80"/>
      <c r="S1108" s="80"/>
      <c r="T1108" s="80"/>
      <c r="U1108" s="80"/>
      <c r="V1108" s="80"/>
      <c r="W1108" s="80"/>
      <c r="X1108" s="80"/>
      <c r="Y1108" s="80"/>
      <c r="Z1108" s="80"/>
      <c r="AA1108" s="80"/>
      <c r="AB1108" s="80"/>
      <c r="AC1108" s="80"/>
      <c r="AD1108" s="80"/>
      <c r="AE1108" s="80"/>
      <c r="AF1108" s="80"/>
      <c r="AG1108" s="80"/>
      <c r="AH1108" s="80"/>
      <c r="AI1108" s="80"/>
      <c r="AJ1108" s="80"/>
      <c r="AK1108" s="80"/>
      <c r="AL1108" s="80"/>
      <c r="AM1108" s="80"/>
      <c r="AN1108" s="80"/>
      <c r="AO1108" s="80"/>
      <c r="AP1108" s="81"/>
      <c r="AR1108" s="81"/>
      <c r="AT1108" s="81"/>
    </row>
    <row r="1109" spans="2:46" s="48" customFormat="1" ht="6.75" customHeight="1">
      <c r="B1109" s="80"/>
      <c r="C1109" s="80"/>
      <c r="D1109" s="80"/>
      <c r="E1109" s="80"/>
      <c r="F1109" s="80"/>
      <c r="G1109" s="80"/>
      <c r="H1109" s="80"/>
      <c r="I1109" s="80"/>
      <c r="J1109" s="80"/>
      <c r="K1109" s="80"/>
      <c r="L1109" s="80"/>
      <c r="M1109" s="80"/>
      <c r="N1109" s="80"/>
      <c r="O1109" s="80"/>
      <c r="P1109" s="80"/>
      <c r="Q1109" s="80"/>
      <c r="R1109" s="80"/>
      <c r="S1109" s="80"/>
      <c r="T1109" s="80"/>
      <c r="U1109" s="80"/>
      <c r="V1109" s="80"/>
      <c r="W1109" s="80"/>
      <c r="X1109" s="80"/>
      <c r="Y1109" s="80"/>
      <c r="Z1109" s="80"/>
      <c r="AA1109" s="80"/>
      <c r="AB1109" s="80"/>
      <c r="AC1109" s="80"/>
      <c r="AD1109" s="80"/>
      <c r="AE1109" s="80"/>
      <c r="AF1109" s="80"/>
      <c r="AG1109" s="80"/>
      <c r="AH1109" s="80"/>
      <c r="AI1109" s="80"/>
      <c r="AJ1109" s="80"/>
      <c r="AK1109" s="80"/>
      <c r="AL1109" s="80"/>
      <c r="AM1109" s="80"/>
      <c r="AN1109" s="80"/>
      <c r="AO1109" s="80"/>
      <c r="AP1109" s="81"/>
      <c r="AR1109" s="81"/>
      <c r="AT1109" s="81"/>
    </row>
    <row r="1110" spans="2:46" s="48" customFormat="1" ht="6.75" customHeight="1">
      <c r="B1110" s="80"/>
      <c r="C1110" s="80"/>
      <c r="D1110" s="80"/>
      <c r="E1110" s="80"/>
      <c r="F1110" s="80"/>
      <c r="G1110" s="80"/>
      <c r="H1110" s="80"/>
      <c r="I1110" s="80"/>
      <c r="J1110" s="80"/>
      <c r="K1110" s="80"/>
      <c r="L1110" s="80"/>
      <c r="M1110" s="80"/>
      <c r="N1110" s="80"/>
      <c r="O1110" s="80"/>
      <c r="P1110" s="80"/>
      <c r="Q1110" s="80"/>
      <c r="R1110" s="80"/>
      <c r="S1110" s="80"/>
      <c r="T1110" s="80"/>
      <c r="U1110" s="80"/>
      <c r="V1110" s="80"/>
      <c r="W1110" s="80"/>
      <c r="X1110" s="80"/>
      <c r="Y1110" s="80"/>
      <c r="Z1110" s="80"/>
      <c r="AA1110" s="80"/>
      <c r="AB1110" s="80"/>
      <c r="AC1110" s="80"/>
      <c r="AD1110" s="80"/>
      <c r="AE1110" s="80"/>
      <c r="AF1110" s="80"/>
      <c r="AG1110" s="80"/>
      <c r="AH1110" s="80"/>
      <c r="AI1110" s="80"/>
      <c r="AJ1110" s="80"/>
      <c r="AK1110" s="80"/>
      <c r="AL1110" s="80"/>
      <c r="AM1110" s="80"/>
      <c r="AN1110" s="80"/>
      <c r="AO1110" s="80"/>
      <c r="AP1110" s="81"/>
      <c r="AR1110" s="81"/>
      <c r="AT1110" s="81"/>
    </row>
    <row r="1111" spans="2:46" s="48" customFormat="1" ht="6.75" customHeight="1">
      <c r="B1111" s="80"/>
      <c r="C1111" s="80"/>
      <c r="D1111" s="80"/>
      <c r="E1111" s="80"/>
      <c r="F1111" s="80"/>
      <c r="G1111" s="80"/>
      <c r="H1111" s="80"/>
      <c r="I1111" s="80"/>
      <c r="J1111" s="80"/>
      <c r="K1111" s="80"/>
      <c r="L1111" s="80"/>
      <c r="M1111" s="80"/>
      <c r="N1111" s="80"/>
      <c r="O1111" s="80"/>
      <c r="P1111" s="80"/>
      <c r="Q1111" s="80"/>
      <c r="R1111" s="80"/>
      <c r="S1111" s="80"/>
      <c r="T1111" s="80"/>
      <c r="U1111" s="80"/>
      <c r="V1111" s="80"/>
      <c r="W1111" s="80"/>
      <c r="X1111" s="80"/>
      <c r="Y1111" s="80"/>
      <c r="Z1111" s="80"/>
      <c r="AA1111" s="80"/>
      <c r="AB1111" s="80"/>
      <c r="AC1111" s="80"/>
      <c r="AD1111" s="80"/>
      <c r="AE1111" s="80"/>
      <c r="AF1111" s="80"/>
      <c r="AG1111" s="80"/>
      <c r="AH1111" s="80"/>
      <c r="AI1111" s="80"/>
      <c r="AJ1111" s="80"/>
      <c r="AK1111" s="80"/>
      <c r="AL1111" s="80"/>
      <c r="AM1111" s="80"/>
      <c r="AN1111" s="80"/>
      <c r="AO1111" s="80"/>
      <c r="AP1111" s="81"/>
      <c r="AR1111" s="81"/>
      <c r="AT1111" s="81"/>
    </row>
    <row r="1112" spans="2:46" s="48" customFormat="1" ht="6.75" customHeight="1">
      <c r="B1112" s="80"/>
      <c r="C1112" s="80"/>
      <c r="D1112" s="80"/>
      <c r="E1112" s="80"/>
      <c r="F1112" s="80"/>
      <c r="G1112" s="80"/>
      <c r="H1112" s="80"/>
      <c r="I1112" s="80"/>
      <c r="J1112" s="80"/>
      <c r="K1112" s="80"/>
      <c r="L1112" s="80"/>
      <c r="M1112" s="80"/>
      <c r="N1112" s="80"/>
      <c r="O1112" s="80"/>
      <c r="P1112" s="80"/>
      <c r="Q1112" s="80"/>
      <c r="R1112" s="80"/>
      <c r="S1112" s="80"/>
      <c r="T1112" s="80"/>
      <c r="U1112" s="80"/>
      <c r="V1112" s="80"/>
      <c r="W1112" s="80"/>
      <c r="X1112" s="80"/>
      <c r="Y1112" s="80"/>
      <c r="Z1112" s="80"/>
      <c r="AA1112" s="80"/>
      <c r="AB1112" s="80"/>
      <c r="AC1112" s="80"/>
      <c r="AD1112" s="80"/>
      <c r="AE1112" s="80"/>
      <c r="AF1112" s="80"/>
      <c r="AG1112" s="80"/>
      <c r="AH1112" s="80"/>
      <c r="AI1112" s="80"/>
      <c r="AJ1112" s="80"/>
      <c r="AK1112" s="80"/>
      <c r="AL1112" s="80"/>
      <c r="AM1112" s="80"/>
      <c r="AN1112" s="80"/>
      <c r="AO1112" s="80"/>
      <c r="AP1112" s="81"/>
      <c r="AR1112" s="81"/>
      <c r="AT1112" s="81"/>
    </row>
    <row r="1113" spans="2:46" s="48" customFormat="1" ht="6.75" customHeight="1">
      <c r="B1113" s="80"/>
      <c r="C1113" s="80"/>
      <c r="D1113" s="80"/>
      <c r="E1113" s="80"/>
      <c r="F1113" s="80"/>
      <c r="G1113" s="80"/>
      <c r="H1113" s="80"/>
      <c r="I1113" s="80"/>
      <c r="J1113" s="80"/>
      <c r="K1113" s="80"/>
      <c r="L1113" s="80"/>
      <c r="M1113" s="80"/>
      <c r="N1113" s="80"/>
      <c r="O1113" s="80"/>
      <c r="P1113" s="80"/>
      <c r="Q1113" s="80"/>
      <c r="R1113" s="80"/>
      <c r="S1113" s="80"/>
      <c r="T1113" s="80"/>
      <c r="U1113" s="80"/>
      <c r="V1113" s="80"/>
      <c r="W1113" s="80"/>
      <c r="X1113" s="80"/>
      <c r="Y1113" s="80"/>
      <c r="Z1113" s="80"/>
      <c r="AA1113" s="80"/>
      <c r="AB1113" s="80"/>
      <c r="AC1113" s="80"/>
      <c r="AD1113" s="80"/>
      <c r="AE1113" s="80"/>
      <c r="AF1113" s="80"/>
      <c r="AG1113" s="80"/>
      <c r="AH1113" s="80"/>
      <c r="AI1113" s="80"/>
      <c r="AJ1113" s="80"/>
      <c r="AK1113" s="80"/>
      <c r="AL1113" s="80"/>
      <c r="AM1113" s="80"/>
      <c r="AN1113" s="80"/>
      <c r="AO1113" s="80"/>
      <c r="AP1113" s="81"/>
      <c r="AR1113" s="81"/>
      <c r="AT1113" s="81"/>
    </row>
    <row r="1114" spans="2:46" s="48" customFormat="1" ht="6.75" customHeight="1">
      <c r="B1114" s="80"/>
      <c r="C1114" s="80"/>
      <c r="D1114" s="80"/>
      <c r="E1114" s="80"/>
      <c r="F1114" s="80"/>
      <c r="G1114" s="80"/>
      <c r="H1114" s="80"/>
      <c r="I1114" s="80"/>
      <c r="J1114" s="80"/>
      <c r="K1114" s="80"/>
      <c r="L1114" s="80"/>
      <c r="M1114" s="80"/>
      <c r="N1114" s="80"/>
      <c r="O1114" s="80"/>
      <c r="P1114" s="80"/>
      <c r="Q1114" s="80"/>
      <c r="R1114" s="80"/>
      <c r="S1114" s="80"/>
      <c r="T1114" s="80"/>
      <c r="U1114" s="80"/>
      <c r="V1114" s="80"/>
      <c r="W1114" s="80"/>
      <c r="X1114" s="80"/>
      <c r="Y1114" s="80"/>
      <c r="Z1114" s="80"/>
      <c r="AA1114" s="80"/>
      <c r="AB1114" s="80"/>
      <c r="AC1114" s="80"/>
      <c r="AD1114" s="80"/>
      <c r="AE1114" s="80"/>
      <c r="AF1114" s="80"/>
      <c r="AG1114" s="80"/>
      <c r="AH1114" s="80"/>
      <c r="AI1114" s="80"/>
      <c r="AJ1114" s="80"/>
      <c r="AK1114" s="80"/>
      <c r="AL1114" s="80"/>
      <c r="AM1114" s="80"/>
      <c r="AN1114" s="80"/>
      <c r="AO1114" s="80"/>
      <c r="AP1114" s="81"/>
      <c r="AR1114" s="81"/>
      <c r="AT1114" s="81"/>
    </row>
    <row r="1115" spans="2:46" s="48" customFormat="1" ht="6.75" customHeight="1">
      <c r="B1115" s="80"/>
      <c r="C1115" s="80"/>
      <c r="D1115" s="80"/>
      <c r="E1115" s="80"/>
      <c r="F1115" s="80"/>
      <c r="G1115" s="80"/>
      <c r="H1115" s="80"/>
      <c r="I1115" s="80"/>
      <c r="J1115" s="80"/>
      <c r="K1115" s="80"/>
      <c r="L1115" s="80"/>
      <c r="M1115" s="80"/>
      <c r="N1115" s="80"/>
      <c r="O1115" s="80"/>
      <c r="P1115" s="80"/>
      <c r="Q1115" s="80"/>
      <c r="R1115" s="80"/>
      <c r="S1115" s="80"/>
      <c r="T1115" s="80"/>
      <c r="U1115" s="80"/>
      <c r="V1115" s="80"/>
      <c r="W1115" s="80"/>
      <c r="X1115" s="80"/>
      <c r="Y1115" s="80"/>
      <c r="Z1115" s="80"/>
      <c r="AA1115" s="80"/>
      <c r="AB1115" s="80"/>
      <c r="AC1115" s="80"/>
      <c r="AD1115" s="80"/>
      <c r="AE1115" s="80"/>
      <c r="AF1115" s="80"/>
      <c r="AG1115" s="80"/>
      <c r="AH1115" s="80"/>
      <c r="AI1115" s="80"/>
      <c r="AJ1115" s="80"/>
      <c r="AK1115" s="80"/>
      <c r="AL1115" s="80"/>
      <c r="AM1115" s="80"/>
      <c r="AN1115" s="80"/>
      <c r="AO1115" s="80"/>
      <c r="AP1115" s="81"/>
      <c r="AR1115" s="81"/>
      <c r="AT1115" s="81"/>
    </row>
    <row r="1116" spans="2:46" s="48" customFormat="1" ht="6.75" customHeight="1">
      <c r="B1116" s="80"/>
      <c r="C1116" s="80"/>
      <c r="D1116" s="80"/>
      <c r="E1116" s="80"/>
      <c r="F1116" s="80"/>
      <c r="G1116" s="80"/>
      <c r="H1116" s="80"/>
      <c r="I1116" s="80"/>
      <c r="J1116" s="80"/>
      <c r="K1116" s="80"/>
      <c r="L1116" s="80"/>
      <c r="M1116" s="80"/>
      <c r="N1116" s="80"/>
      <c r="O1116" s="80"/>
      <c r="P1116" s="80"/>
      <c r="Q1116" s="80"/>
      <c r="R1116" s="80"/>
      <c r="S1116" s="80"/>
      <c r="T1116" s="80"/>
      <c r="U1116" s="80"/>
      <c r="V1116" s="80"/>
      <c r="W1116" s="80"/>
      <c r="X1116" s="80"/>
      <c r="Y1116" s="80"/>
      <c r="Z1116" s="80"/>
      <c r="AA1116" s="80"/>
      <c r="AB1116" s="80"/>
      <c r="AC1116" s="80"/>
      <c r="AD1116" s="80"/>
      <c r="AE1116" s="80"/>
      <c r="AF1116" s="80"/>
      <c r="AG1116" s="80"/>
      <c r="AH1116" s="80"/>
      <c r="AI1116" s="80"/>
      <c r="AJ1116" s="80"/>
      <c r="AK1116" s="80"/>
      <c r="AL1116" s="80"/>
      <c r="AM1116" s="80"/>
      <c r="AN1116" s="80"/>
      <c r="AO1116" s="80"/>
      <c r="AP1116" s="81"/>
      <c r="AR1116" s="81"/>
      <c r="AT1116" s="81"/>
    </row>
    <row r="1117" spans="2:46" s="48" customFormat="1" ht="6.75" customHeight="1">
      <c r="B1117" s="80"/>
      <c r="C1117" s="80"/>
      <c r="D1117" s="80"/>
      <c r="E1117" s="80"/>
      <c r="F1117" s="80"/>
      <c r="G1117" s="80"/>
      <c r="H1117" s="80"/>
      <c r="I1117" s="80"/>
      <c r="J1117" s="80"/>
      <c r="K1117" s="80"/>
      <c r="L1117" s="80"/>
      <c r="M1117" s="80"/>
      <c r="N1117" s="80"/>
      <c r="O1117" s="80"/>
      <c r="P1117" s="80"/>
      <c r="Q1117" s="80"/>
      <c r="R1117" s="80"/>
      <c r="S1117" s="80"/>
      <c r="T1117" s="80"/>
      <c r="U1117" s="80"/>
      <c r="V1117" s="80"/>
      <c r="W1117" s="80"/>
      <c r="X1117" s="80"/>
      <c r="Y1117" s="80"/>
      <c r="Z1117" s="80"/>
      <c r="AA1117" s="80"/>
      <c r="AB1117" s="80"/>
      <c r="AC1117" s="80"/>
      <c r="AD1117" s="80"/>
      <c r="AE1117" s="80"/>
      <c r="AF1117" s="80"/>
      <c r="AG1117" s="80"/>
      <c r="AH1117" s="80"/>
      <c r="AI1117" s="80"/>
      <c r="AJ1117" s="80"/>
      <c r="AK1117" s="80"/>
      <c r="AL1117" s="80"/>
      <c r="AM1117" s="80"/>
      <c r="AN1117" s="80"/>
      <c r="AO1117" s="80"/>
      <c r="AP1117" s="81"/>
      <c r="AR1117" s="81"/>
      <c r="AT1117" s="81"/>
    </row>
    <row r="1118" spans="2:46" s="48" customFormat="1" ht="6.75" customHeight="1">
      <c r="B1118" s="80"/>
      <c r="C1118" s="80"/>
      <c r="D1118" s="80"/>
      <c r="E1118" s="80"/>
      <c r="F1118" s="80"/>
      <c r="G1118" s="80"/>
      <c r="H1118" s="80"/>
      <c r="I1118" s="80"/>
      <c r="J1118" s="80"/>
      <c r="K1118" s="80"/>
      <c r="L1118" s="80"/>
      <c r="M1118" s="80"/>
      <c r="N1118" s="80"/>
      <c r="O1118" s="80"/>
      <c r="P1118" s="80"/>
      <c r="Q1118" s="80"/>
      <c r="R1118" s="80"/>
      <c r="S1118" s="80"/>
      <c r="T1118" s="80"/>
      <c r="U1118" s="80"/>
      <c r="V1118" s="80"/>
      <c r="W1118" s="80"/>
      <c r="X1118" s="80"/>
      <c r="Y1118" s="80"/>
      <c r="Z1118" s="80"/>
      <c r="AA1118" s="80"/>
      <c r="AB1118" s="80"/>
      <c r="AC1118" s="80"/>
      <c r="AD1118" s="80"/>
      <c r="AE1118" s="80"/>
      <c r="AF1118" s="80"/>
      <c r="AG1118" s="80"/>
      <c r="AH1118" s="80"/>
      <c r="AI1118" s="80"/>
      <c r="AJ1118" s="80"/>
      <c r="AK1118" s="80"/>
      <c r="AL1118" s="80"/>
      <c r="AM1118" s="80"/>
      <c r="AN1118" s="80"/>
      <c r="AO1118" s="80"/>
      <c r="AP1118" s="81"/>
      <c r="AR1118" s="81"/>
      <c r="AT1118" s="81"/>
    </row>
    <row r="1119" spans="2:46" s="48" customFormat="1" ht="6.75" customHeight="1">
      <c r="B1119" s="80"/>
      <c r="C1119" s="80"/>
      <c r="D1119" s="80"/>
      <c r="E1119" s="80"/>
      <c r="F1119" s="80"/>
      <c r="G1119" s="80"/>
      <c r="H1119" s="80"/>
      <c r="I1119" s="80"/>
      <c r="J1119" s="80"/>
      <c r="K1119" s="80"/>
      <c r="L1119" s="80"/>
      <c r="M1119" s="80"/>
      <c r="N1119" s="80"/>
      <c r="O1119" s="80"/>
      <c r="P1119" s="80"/>
      <c r="Q1119" s="80"/>
      <c r="R1119" s="80"/>
      <c r="S1119" s="80"/>
      <c r="T1119" s="80"/>
      <c r="U1119" s="80"/>
      <c r="V1119" s="80"/>
      <c r="W1119" s="80"/>
      <c r="X1119" s="80"/>
      <c r="Y1119" s="80"/>
      <c r="Z1119" s="80"/>
      <c r="AA1119" s="80"/>
      <c r="AB1119" s="80"/>
      <c r="AC1119" s="80"/>
      <c r="AD1119" s="80"/>
      <c r="AE1119" s="80"/>
      <c r="AF1119" s="80"/>
      <c r="AG1119" s="80"/>
      <c r="AH1119" s="80"/>
      <c r="AI1119" s="80"/>
      <c r="AJ1119" s="80"/>
      <c r="AK1119" s="80"/>
      <c r="AL1119" s="80"/>
      <c r="AM1119" s="80"/>
      <c r="AN1119" s="80"/>
      <c r="AO1119" s="80"/>
      <c r="AP1119" s="81"/>
      <c r="AR1119" s="81"/>
      <c r="AT1119" s="81"/>
    </row>
    <row r="1120" spans="2:46" s="48" customFormat="1" ht="6.75" customHeight="1">
      <c r="B1120" s="80"/>
      <c r="C1120" s="80"/>
      <c r="D1120" s="80"/>
      <c r="E1120" s="80"/>
      <c r="F1120" s="80"/>
      <c r="G1120" s="80"/>
      <c r="H1120" s="80"/>
      <c r="I1120" s="80"/>
      <c r="J1120" s="80"/>
      <c r="K1120" s="80"/>
      <c r="L1120" s="80"/>
      <c r="M1120" s="80"/>
      <c r="N1120" s="80"/>
      <c r="O1120" s="80"/>
      <c r="P1120" s="80"/>
      <c r="Q1120" s="80"/>
      <c r="R1120" s="80"/>
      <c r="S1120" s="80"/>
      <c r="T1120" s="80"/>
      <c r="U1120" s="80"/>
      <c r="V1120" s="80"/>
      <c r="W1120" s="80"/>
      <c r="X1120" s="80"/>
      <c r="Y1120" s="80"/>
      <c r="Z1120" s="80"/>
      <c r="AA1120" s="80"/>
      <c r="AB1120" s="80"/>
      <c r="AC1120" s="80"/>
      <c r="AD1120" s="80"/>
      <c r="AE1120" s="80"/>
      <c r="AF1120" s="80"/>
      <c r="AG1120" s="80"/>
      <c r="AH1120" s="80"/>
      <c r="AI1120" s="80"/>
      <c r="AJ1120" s="80"/>
      <c r="AK1120" s="80"/>
      <c r="AL1120" s="80"/>
      <c r="AM1120" s="80"/>
      <c r="AN1120" s="80"/>
      <c r="AO1120" s="80"/>
      <c r="AP1120" s="81"/>
      <c r="AR1120" s="81"/>
      <c r="AT1120" s="81"/>
    </row>
    <row r="1121" spans="2:46" s="48" customFormat="1" ht="6.75" customHeight="1">
      <c r="B1121" s="80"/>
      <c r="C1121" s="80"/>
      <c r="D1121" s="80"/>
      <c r="E1121" s="80"/>
      <c r="F1121" s="80"/>
      <c r="G1121" s="80"/>
      <c r="H1121" s="80"/>
      <c r="I1121" s="80"/>
      <c r="J1121" s="80"/>
      <c r="K1121" s="80"/>
      <c r="L1121" s="80"/>
      <c r="M1121" s="80"/>
      <c r="N1121" s="80"/>
      <c r="O1121" s="80"/>
      <c r="P1121" s="80"/>
      <c r="Q1121" s="80"/>
      <c r="R1121" s="80"/>
      <c r="S1121" s="80"/>
      <c r="T1121" s="80"/>
      <c r="U1121" s="80"/>
      <c r="V1121" s="80"/>
      <c r="W1121" s="80"/>
      <c r="X1121" s="80"/>
      <c r="Y1121" s="80"/>
      <c r="Z1121" s="80"/>
      <c r="AA1121" s="80"/>
      <c r="AB1121" s="80"/>
      <c r="AC1121" s="80"/>
      <c r="AD1121" s="80"/>
      <c r="AE1121" s="80"/>
      <c r="AF1121" s="80"/>
      <c r="AG1121" s="80"/>
      <c r="AH1121" s="80"/>
      <c r="AI1121" s="80"/>
      <c r="AJ1121" s="80"/>
      <c r="AK1121" s="80"/>
      <c r="AL1121" s="80"/>
      <c r="AM1121" s="80"/>
      <c r="AN1121" s="80"/>
      <c r="AO1121" s="80"/>
      <c r="AP1121" s="81"/>
      <c r="AR1121" s="81"/>
      <c r="AT1121" s="81"/>
    </row>
    <row r="1122" spans="2:46" s="48" customFormat="1" ht="6.75" customHeight="1">
      <c r="B1122" s="80"/>
      <c r="C1122" s="80"/>
      <c r="D1122" s="80"/>
      <c r="E1122" s="80"/>
      <c r="F1122" s="80"/>
      <c r="G1122" s="80"/>
      <c r="H1122" s="80"/>
      <c r="I1122" s="80"/>
      <c r="J1122" s="80"/>
      <c r="K1122" s="80"/>
      <c r="L1122" s="80"/>
      <c r="M1122" s="80"/>
      <c r="N1122" s="80"/>
      <c r="O1122" s="80"/>
      <c r="P1122" s="80"/>
      <c r="Q1122" s="80"/>
      <c r="R1122" s="80"/>
      <c r="S1122" s="80"/>
      <c r="T1122" s="80"/>
      <c r="U1122" s="80"/>
      <c r="V1122" s="80"/>
      <c r="W1122" s="80"/>
      <c r="X1122" s="80"/>
      <c r="Y1122" s="80"/>
      <c r="Z1122" s="80"/>
      <c r="AA1122" s="80"/>
      <c r="AB1122" s="80"/>
      <c r="AC1122" s="80"/>
      <c r="AD1122" s="80"/>
      <c r="AE1122" s="80"/>
      <c r="AF1122" s="80"/>
      <c r="AG1122" s="80"/>
      <c r="AH1122" s="80"/>
      <c r="AI1122" s="80"/>
      <c r="AJ1122" s="80"/>
      <c r="AK1122" s="80"/>
      <c r="AL1122" s="80"/>
      <c r="AM1122" s="80"/>
      <c r="AN1122" s="80"/>
      <c r="AO1122" s="80"/>
      <c r="AP1122" s="81"/>
      <c r="AR1122" s="81"/>
      <c r="AT1122" s="81"/>
    </row>
    <row r="1123" spans="2:46" s="48" customFormat="1" ht="6.75" customHeight="1">
      <c r="B1123" s="80"/>
      <c r="C1123" s="80"/>
      <c r="D1123" s="80"/>
      <c r="E1123" s="80"/>
      <c r="F1123" s="80"/>
      <c r="G1123" s="80"/>
      <c r="H1123" s="80"/>
      <c r="I1123" s="80"/>
      <c r="J1123" s="80"/>
      <c r="K1123" s="80"/>
      <c r="L1123" s="80"/>
      <c r="M1123" s="80"/>
      <c r="N1123" s="80"/>
      <c r="O1123" s="80"/>
      <c r="P1123" s="80"/>
      <c r="Q1123" s="80"/>
      <c r="R1123" s="80"/>
      <c r="S1123" s="80"/>
      <c r="T1123" s="80"/>
      <c r="U1123" s="80"/>
      <c r="V1123" s="80"/>
      <c r="W1123" s="80"/>
      <c r="X1123" s="80"/>
      <c r="Y1123" s="80"/>
      <c r="Z1123" s="80"/>
      <c r="AA1123" s="80"/>
      <c r="AB1123" s="80"/>
      <c r="AC1123" s="80"/>
      <c r="AD1123" s="80"/>
      <c r="AE1123" s="80"/>
      <c r="AF1123" s="80"/>
      <c r="AG1123" s="80"/>
      <c r="AH1123" s="80"/>
      <c r="AI1123" s="80"/>
      <c r="AJ1123" s="80"/>
      <c r="AK1123" s="80"/>
      <c r="AL1123" s="80"/>
      <c r="AM1123" s="80"/>
      <c r="AN1123" s="80"/>
      <c r="AO1123" s="80"/>
      <c r="AP1123" s="81"/>
      <c r="AR1123" s="81"/>
      <c r="AT1123" s="81"/>
    </row>
    <row r="1124" spans="2:46" s="48" customFormat="1" ht="6.75" customHeight="1">
      <c r="B1124" s="80"/>
      <c r="C1124" s="80"/>
      <c r="D1124" s="80"/>
      <c r="E1124" s="80"/>
      <c r="F1124" s="80"/>
      <c r="G1124" s="80"/>
      <c r="H1124" s="80"/>
      <c r="I1124" s="80"/>
      <c r="J1124" s="80"/>
      <c r="K1124" s="80"/>
      <c r="L1124" s="80"/>
      <c r="M1124" s="80"/>
      <c r="N1124" s="80"/>
      <c r="O1124" s="80"/>
      <c r="P1124" s="80"/>
      <c r="Q1124" s="80"/>
      <c r="R1124" s="80"/>
      <c r="S1124" s="80"/>
      <c r="T1124" s="80"/>
      <c r="U1124" s="80"/>
      <c r="V1124" s="80"/>
      <c r="W1124" s="80"/>
      <c r="X1124" s="80"/>
      <c r="Y1124" s="80"/>
      <c r="Z1124" s="80"/>
      <c r="AA1124" s="80"/>
      <c r="AB1124" s="80"/>
      <c r="AC1124" s="80"/>
      <c r="AD1124" s="80"/>
      <c r="AE1124" s="80"/>
      <c r="AF1124" s="80"/>
      <c r="AG1124" s="80"/>
      <c r="AH1124" s="80"/>
      <c r="AI1124" s="80"/>
      <c r="AJ1124" s="80"/>
      <c r="AK1124" s="80"/>
      <c r="AL1124" s="80"/>
      <c r="AM1124" s="80"/>
      <c r="AN1124" s="80"/>
      <c r="AO1124" s="80"/>
      <c r="AP1124" s="81"/>
      <c r="AR1124" s="81"/>
      <c r="AT1124" s="81"/>
    </row>
    <row r="1125" spans="2:46" s="48" customFormat="1" ht="6.75" customHeight="1">
      <c r="B1125" s="80"/>
      <c r="C1125" s="80"/>
      <c r="D1125" s="80"/>
      <c r="E1125" s="80"/>
      <c r="F1125" s="80"/>
      <c r="G1125" s="80"/>
      <c r="H1125" s="80"/>
      <c r="I1125" s="80"/>
      <c r="J1125" s="80"/>
      <c r="K1125" s="80"/>
      <c r="L1125" s="80"/>
      <c r="M1125" s="80"/>
      <c r="N1125" s="80"/>
      <c r="O1125" s="80"/>
      <c r="P1125" s="80"/>
      <c r="Q1125" s="80"/>
      <c r="R1125" s="80"/>
      <c r="S1125" s="80"/>
      <c r="T1125" s="80"/>
      <c r="U1125" s="80"/>
      <c r="V1125" s="80"/>
      <c r="W1125" s="80"/>
      <c r="X1125" s="80"/>
      <c r="Y1125" s="80"/>
      <c r="Z1125" s="80"/>
      <c r="AA1125" s="80"/>
      <c r="AB1125" s="80"/>
      <c r="AC1125" s="80"/>
      <c r="AD1125" s="80"/>
      <c r="AE1125" s="80"/>
      <c r="AF1125" s="80"/>
      <c r="AG1125" s="80"/>
      <c r="AH1125" s="80"/>
      <c r="AI1125" s="80"/>
      <c r="AJ1125" s="80"/>
      <c r="AK1125" s="80"/>
      <c r="AL1125" s="80"/>
      <c r="AM1125" s="80"/>
      <c r="AN1125" s="80"/>
      <c r="AO1125" s="80"/>
      <c r="AP1125" s="81"/>
      <c r="AR1125" s="81"/>
      <c r="AT1125" s="81"/>
    </row>
    <row r="1126" spans="2:46" s="48" customFormat="1" ht="6.75" customHeight="1">
      <c r="B1126" s="80"/>
      <c r="C1126" s="80"/>
      <c r="D1126" s="80"/>
      <c r="E1126" s="80"/>
      <c r="F1126" s="80"/>
      <c r="G1126" s="80"/>
      <c r="H1126" s="80"/>
      <c r="I1126" s="80"/>
      <c r="J1126" s="80"/>
      <c r="K1126" s="80"/>
      <c r="L1126" s="80"/>
      <c r="M1126" s="80"/>
      <c r="N1126" s="80"/>
      <c r="O1126" s="80"/>
      <c r="P1126" s="80"/>
      <c r="Q1126" s="80"/>
      <c r="R1126" s="80"/>
      <c r="S1126" s="80"/>
      <c r="T1126" s="80"/>
      <c r="U1126" s="80"/>
      <c r="V1126" s="80"/>
      <c r="W1126" s="80"/>
      <c r="X1126" s="80"/>
      <c r="Y1126" s="80"/>
      <c r="Z1126" s="80"/>
      <c r="AA1126" s="80"/>
      <c r="AB1126" s="80"/>
      <c r="AC1126" s="80"/>
      <c r="AD1126" s="80"/>
      <c r="AE1126" s="80"/>
      <c r="AF1126" s="80"/>
      <c r="AG1126" s="80"/>
      <c r="AH1126" s="80"/>
      <c r="AI1126" s="80"/>
      <c r="AJ1126" s="80"/>
      <c r="AK1126" s="80"/>
      <c r="AL1126" s="80"/>
      <c r="AM1126" s="80"/>
      <c r="AN1126" s="80"/>
      <c r="AO1126" s="80"/>
      <c r="AP1126" s="81"/>
      <c r="AR1126" s="81"/>
      <c r="AT1126" s="81"/>
    </row>
  </sheetData>
  <mergeCells count="18">
    <mergeCell ref="A14:AO16"/>
    <mergeCell ref="AP41:AP43"/>
    <mergeCell ref="AR41:AR43"/>
    <mergeCell ref="AT41:AT43"/>
    <mergeCell ref="B38:AO39"/>
    <mergeCell ref="B80:AO81"/>
    <mergeCell ref="AP38:AP39"/>
    <mergeCell ref="AR38:AR39"/>
    <mergeCell ref="AT38:AT39"/>
    <mergeCell ref="A51:AO53"/>
    <mergeCell ref="AP51:AP53"/>
    <mergeCell ref="AR51:AR53"/>
    <mergeCell ref="AT51:AT53"/>
    <mergeCell ref="A66:AO68"/>
    <mergeCell ref="AP66:AP68"/>
    <mergeCell ref="AR66:AR68"/>
    <mergeCell ref="AT66:AT68"/>
    <mergeCell ref="A41:AO43"/>
  </mergeCells>
  <conditionalFormatting sqref="AP98:AU98">
    <cfRule type="cellIs" dxfId="20" priority="1" operator="equal">
      <formula>0</formula>
    </cfRule>
  </conditionalFormatting>
  <pageMargins left="0.19685039370078741" right="0" top="0" bottom="0" header="0" footer="0"/>
  <pageSetup orientation="portrait" r:id="rId1"/>
  <ignoredErrors>
    <ignoredError sqref="AP18 AR18 AT18 AP24:AT24 AP29 AP34:AR34 AR29:AT29 AS39 AP44 AR44:AT44 AR49:AT49 AP54 AR54:AT54 AR59:AT59 AP64 AR64:AT64 AP71 AR71:AT71 AS73 AP76 AR76:AT76 AP59 AP69 AR69 AT69 AP78 AR78:AT78 AS84 AP88:AP89 AP86 AR86:AT89 AP91 AR91:AT91 AP93 AR93:AT93 AR95:AT95 AR97:AT97 AS34:AT34 AP36 AR36 AT36 AP49 AR82 AT82 AP82 AP95 AP97 AR38 AT38 AP38 AP80 AR80 AT80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F421"/>
  <sheetViews>
    <sheetView showGridLines="0" topLeftCell="A9" zoomScale="220" zoomScaleNormal="220" zoomScaleSheetLayoutView="160" workbookViewId="0">
      <pane xSplit="49" ySplit="11" topLeftCell="AX20" activePane="bottomRight" state="frozen"/>
      <selection activeCell="A9" sqref="A9"/>
      <selection pane="topRight" activeCell="AX9" sqref="AX9"/>
      <selection pane="bottomLeft" activeCell="A20" sqref="A20"/>
      <selection pane="bottomRight" activeCell="AX20" sqref="AX20"/>
    </sheetView>
  </sheetViews>
  <sheetFormatPr baseColWidth="10" defaultRowHeight="13.5"/>
  <cols>
    <col min="1" max="1" width="0.140625" style="1" customWidth="1"/>
    <col min="2" max="49" width="0.85546875" style="1" customWidth="1"/>
    <col min="50" max="55" width="9.28515625" style="1" customWidth="1"/>
    <col min="56" max="56" width="0.140625" style="1" customWidth="1"/>
    <col min="57" max="16384" width="11.42578125" style="1"/>
  </cols>
  <sheetData>
    <row r="1" spans="1:56" ht="11.1" customHeight="1">
      <c r="BB1" s="8"/>
      <c r="BC1" s="7"/>
    </row>
    <row r="2" spans="1:56" ht="11.1" customHeight="1">
      <c r="BB2" s="8"/>
      <c r="BC2" s="7"/>
    </row>
    <row r="3" spans="1:56" ht="11.1" customHeight="1">
      <c r="BB3" s="8"/>
      <c r="BC3" s="7"/>
    </row>
    <row r="4" spans="1:56" ht="11.1" customHeight="1">
      <c r="BB4" s="8"/>
      <c r="BC4" s="7"/>
    </row>
    <row r="5" spans="1:56" ht="11.1" customHeight="1">
      <c r="BB5" s="8"/>
      <c r="BC5" s="7"/>
    </row>
    <row r="6" spans="1:56" ht="11.1" customHeight="1">
      <c r="BB6" s="8"/>
      <c r="BC6" s="9"/>
    </row>
    <row r="7" spans="1:56" ht="11.1" customHeight="1">
      <c r="BB7" s="6"/>
      <c r="BC7" s="6"/>
    </row>
    <row r="8" spans="1:56" s="4" customFormat="1" ht="3.95" customHeight="1">
      <c r="A8" s="2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5"/>
      <c r="BD8" s="5"/>
    </row>
    <row r="9" spans="1:56" s="14" customFormat="1" ht="11.1" customHeight="1">
      <c r="A9" s="122" t="s">
        <v>454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</row>
    <row r="10" spans="1:56" s="14" customFormat="1" ht="11.1" customHeight="1">
      <c r="A10" s="122" t="s">
        <v>296</v>
      </c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</row>
    <row r="11" spans="1:56" s="14" customFormat="1" ht="11.1" customHeight="1">
      <c r="A11" s="128" t="s">
        <v>452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</row>
    <row r="12" spans="1:56" s="14" customFormat="1" ht="11.1" customHeight="1">
      <c r="A12" s="123" t="s">
        <v>172</v>
      </c>
      <c r="B12" s="123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</row>
    <row r="13" spans="1:56" s="12" customFormat="1" ht="3.95" customHeight="1">
      <c r="A13" s="15"/>
      <c r="B13" s="15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</row>
    <row r="14" spans="1:56" s="12" customFormat="1" ht="11.1" customHeight="1">
      <c r="A14" s="125"/>
      <c r="B14" s="130"/>
      <c r="C14" s="133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29" t="s">
        <v>164</v>
      </c>
      <c r="AY14" s="129" t="s">
        <v>164</v>
      </c>
      <c r="AZ14" s="129" t="s">
        <v>164</v>
      </c>
      <c r="BA14" s="129" t="s">
        <v>164</v>
      </c>
      <c r="BB14" s="129" t="s">
        <v>164</v>
      </c>
      <c r="BC14" s="124"/>
      <c r="BD14" s="125"/>
    </row>
    <row r="15" spans="1:56" s="12" customFormat="1" ht="11.1" customHeight="1">
      <c r="A15" s="125"/>
      <c r="B15" s="136" t="s">
        <v>171</v>
      </c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9"/>
      <c r="AY15" s="129" t="s">
        <v>297</v>
      </c>
      <c r="AZ15" s="129"/>
      <c r="BA15" s="129"/>
      <c r="BB15" s="129"/>
      <c r="BC15" s="124" t="s">
        <v>92</v>
      </c>
      <c r="BD15" s="125"/>
    </row>
    <row r="16" spans="1:56" s="12" customFormat="1" ht="11.1" customHeight="1">
      <c r="A16" s="125"/>
      <c r="B16" s="131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27" t="s">
        <v>163</v>
      </c>
      <c r="AY16" s="129" t="s">
        <v>82</v>
      </c>
      <c r="AZ16" s="129" t="s">
        <v>83</v>
      </c>
      <c r="BA16" s="129" t="s">
        <v>84</v>
      </c>
      <c r="BB16" s="129" t="s">
        <v>85</v>
      </c>
      <c r="BC16" s="124"/>
      <c r="BD16" s="125"/>
    </row>
    <row r="17" spans="1:56" s="19" customFormat="1" ht="7.5" customHeight="1">
      <c r="A17" s="16"/>
      <c r="B17" s="17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23"/>
      <c r="AY17" s="23"/>
      <c r="AZ17" s="23"/>
      <c r="BA17" s="23"/>
      <c r="BB17" s="23"/>
      <c r="BC17" s="23"/>
      <c r="BD17" s="22"/>
    </row>
    <row r="18" spans="1:56" s="19" customFormat="1" ht="7.5" customHeight="1">
      <c r="A18" s="16"/>
      <c r="B18" s="20" t="s">
        <v>374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59"/>
      <c r="AY18" s="159"/>
      <c r="AZ18" s="159"/>
      <c r="BA18" s="159"/>
      <c r="BB18" s="159"/>
      <c r="BC18" s="159"/>
      <c r="BD18" s="22"/>
    </row>
    <row r="19" spans="1:56" s="19" customFormat="1" ht="7.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23"/>
      <c r="AY19" s="23"/>
      <c r="AZ19" s="23"/>
      <c r="BA19" s="23"/>
      <c r="BB19" s="23"/>
      <c r="BC19" s="23"/>
      <c r="BD19" s="22"/>
    </row>
    <row r="20" spans="1:56" s="19" customFormat="1" ht="7.5" customHeight="1">
      <c r="A20" s="16"/>
      <c r="B20" s="20"/>
      <c r="C20" s="183" t="s">
        <v>29</v>
      </c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93"/>
      <c r="AY20" s="193"/>
      <c r="AZ20" s="193"/>
      <c r="BA20" s="193"/>
      <c r="BB20" s="193"/>
      <c r="BC20" s="193"/>
      <c r="BD20" s="22"/>
    </row>
    <row r="21" spans="1:56" s="19" customFormat="1" ht="7.5" customHeight="1">
      <c r="A21" s="16"/>
      <c r="B21" s="20"/>
      <c r="C21" s="183" t="s">
        <v>80</v>
      </c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59"/>
      <c r="AY21" s="159"/>
      <c r="AZ21" s="159"/>
      <c r="BA21" s="159"/>
      <c r="BB21" s="159"/>
      <c r="BC21" s="159"/>
      <c r="BD21" s="22"/>
    </row>
    <row r="22" spans="1:56" s="19" customFormat="1" ht="7.5" customHeight="1">
      <c r="A22" s="16"/>
      <c r="B22" s="20"/>
      <c r="C22" s="183" t="s">
        <v>50</v>
      </c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59"/>
      <c r="AY22" s="159"/>
      <c r="AZ22" s="159"/>
      <c r="BA22" s="159"/>
      <c r="BB22" s="159"/>
      <c r="BC22" s="159"/>
      <c r="BD22" s="22"/>
    </row>
    <row r="23" spans="1:56" s="19" customFormat="1" ht="7.5" customHeight="1">
      <c r="A23" s="16"/>
      <c r="B23" s="20"/>
      <c r="C23" s="183" t="s">
        <v>30</v>
      </c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59"/>
      <c r="AY23" s="159"/>
      <c r="AZ23" s="159"/>
      <c r="BA23" s="159"/>
      <c r="BB23" s="159"/>
      <c r="BC23" s="159"/>
      <c r="BD23" s="22"/>
    </row>
    <row r="24" spans="1:56" s="19" customFormat="1" ht="7.5" customHeight="1">
      <c r="A24" s="16"/>
      <c r="B24" s="20"/>
      <c r="C24" s="183" t="s">
        <v>298</v>
      </c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59"/>
      <c r="AY24" s="159"/>
      <c r="AZ24" s="159"/>
      <c r="BA24" s="159"/>
      <c r="BB24" s="159"/>
      <c r="BC24" s="159"/>
      <c r="BD24" s="22"/>
    </row>
    <row r="25" spans="1:56" s="19" customFormat="1" ht="7.5" customHeight="1">
      <c r="A25" s="16"/>
      <c r="B25" s="20"/>
      <c r="C25" s="183" t="s">
        <v>299</v>
      </c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59"/>
      <c r="AY25" s="159"/>
      <c r="AZ25" s="159"/>
      <c r="BA25" s="159"/>
      <c r="BB25" s="159"/>
      <c r="BC25" s="159"/>
      <c r="BD25" s="22"/>
    </row>
    <row r="26" spans="1:56" s="19" customFormat="1" ht="7.5" customHeight="1">
      <c r="A26" s="16"/>
      <c r="B26" s="20"/>
      <c r="C26" s="183" t="s">
        <v>490</v>
      </c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217">
        <v>10759470</v>
      </c>
      <c r="AY26" s="217">
        <v>159854216</v>
      </c>
      <c r="AZ26" s="217">
        <f>SUM(AX26+AY26)</f>
        <v>170613686</v>
      </c>
      <c r="BA26" s="217">
        <v>170613686</v>
      </c>
      <c r="BB26" s="217">
        <v>173369935</v>
      </c>
      <c r="BC26" s="217">
        <f>BB26-AX26</f>
        <v>162610465</v>
      </c>
      <c r="BD26" s="22"/>
    </row>
    <row r="27" spans="1:56" s="19" customFormat="1" ht="7.5" customHeight="1">
      <c r="A27" s="16"/>
      <c r="B27" s="20"/>
      <c r="C27" s="183" t="s">
        <v>17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59">
        <f>SUM(AX28:AX38)</f>
        <v>0</v>
      </c>
      <c r="AY27" s="159"/>
      <c r="AZ27" s="159"/>
      <c r="BA27" s="159"/>
      <c r="BB27" s="159"/>
      <c r="BC27" s="159"/>
      <c r="BD27" s="22"/>
    </row>
    <row r="28" spans="1:56" s="19" customFormat="1" ht="7.5" customHeight="1">
      <c r="A28" s="16"/>
      <c r="B28" s="20"/>
      <c r="C28" s="10"/>
      <c r="D28" s="16" t="s">
        <v>300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23"/>
      <c r="AY28" s="23"/>
      <c r="AZ28" s="23"/>
      <c r="BA28" s="23"/>
      <c r="BB28" s="23"/>
      <c r="BC28" s="23"/>
      <c r="BD28" s="22"/>
    </row>
    <row r="29" spans="1:56" s="19" customFormat="1" ht="7.5" customHeight="1">
      <c r="A29" s="16"/>
      <c r="B29" s="20"/>
      <c r="C29" s="10"/>
      <c r="D29" s="16" t="s">
        <v>301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23"/>
      <c r="AY29" s="23"/>
      <c r="AZ29" s="23"/>
      <c r="BA29" s="23"/>
      <c r="BB29" s="23"/>
      <c r="BC29" s="23"/>
      <c r="BD29" s="22"/>
    </row>
    <row r="30" spans="1:56" s="19" customFormat="1" ht="7.5" customHeight="1">
      <c r="A30" s="16"/>
      <c r="B30" s="20"/>
      <c r="C30" s="10"/>
      <c r="D30" s="16" t="s">
        <v>302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23"/>
      <c r="AY30" s="23"/>
      <c r="AZ30" s="23"/>
      <c r="BA30" s="23"/>
      <c r="BB30" s="23"/>
      <c r="BC30" s="23"/>
      <c r="BD30" s="22"/>
    </row>
    <row r="31" spans="1:56" s="19" customFormat="1" ht="7.5" customHeight="1">
      <c r="A31" s="16"/>
      <c r="B31" s="20"/>
      <c r="C31" s="10"/>
      <c r="D31" s="16" t="s">
        <v>303</v>
      </c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23"/>
      <c r="AY31" s="23"/>
      <c r="AZ31" s="23"/>
      <c r="BA31" s="23"/>
      <c r="BB31" s="23"/>
      <c r="BC31" s="23"/>
      <c r="BD31" s="22"/>
    </row>
    <row r="32" spans="1:56" s="19" customFormat="1" ht="7.5" customHeight="1">
      <c r="A32" s="16"/>
      <c r="B32" s="20"/>
      <c r="C32" s="10"/>
      <c r="D32" s="16" t="s">
        <v>304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23"/>
      <c r="AY32" s="23"/>
      <c r="AZ32" s="23"/>
      <c r="BA32" s="23"/>
      <c r="BB32" s="23"/>
      <c r="BC32" s="23"/>
      <c r="BD32" s="22"/>
    </row>
    <row r="33" spans="1:56" s="19" customFormat="1" ht="7.5" customHeight="1">
      <c r="A33" s="16"/>
      <c r="B33" s="20"/>
      <c r="C33" s="10"/>
      <c r="D33" s="16" t="s">
        <v>305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23"/>
      <c r="AY33" s="23"/>
      <c r="AZ33" s="23"/>
      <c r="BA33" s="23"/>
      <c r="BB33" s="23"/>
      <c r="BC33" s="23"/>
      <c r="BD33" s="22"/>
    </row>
    <row r="34" spans="1:56" s="19" customFormat="1" ht="7.5" customHeight="1">
      <c r="A34" s="16"/>
      <c r="B34" s="20"/>
      <c r="C34" s="10"/>
      <c r="D34" s="16" t="s">
        <v>306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23"/>
      <c r="AY34" s="23"/>
      <c r="AZ34" s="23"/>
      <c r="BA34" s="23"/>
      <c r="BB34" s="23"/>
      <c r="BC34" s="23"/>
      <c r="BD34" s="22"/>
    </row>
    <row r="35" spans="1:56" s="19" customFormat="1" ht="7.5" customHeight="1">
      <c r="A35" s="16"/>
      <c r="B35" s="20"/>
      <c r="C35" s="10"/>
      <c r="D35" s="16" t="s">
        <v>307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23"/>
      <c r="AY35" s="23"/>
      <c r="AZ35" s="23"/>
      <c r="BA35" s="23"/>
      <c r="BB35" s="23"/>
      <c r="BC35" s="23"/>
      <c r="BD35" s="22"/>
    </row>
    <row r="36" spans="1:56" s="19" customFormat="1" ht="7.5" customHeight="1">
      <c r="A36" s="16"/>
      <c r="B36" s="20"/>
      <c r="C36" s="10"/>
      <c r="D36" s="16" t="s">
        <v>308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23"/>
      <c r="AY36" s="23"/>
      <c r="AZ36" s="23"/>
      <c r="BA36" s="23"/>
      <c r="BB36" s="23"/>
      <c r="BC36" s="23"/>
      <c r="BD36" s="22"/>
    </row>
    <row r="37" spans="1:56" s="19" customFormat="1" ht="7.5" customHeight="1">
      <c r="A37" s="16"/>
      <c r="B37" s="20"/>
      <c r="C37" s="10"/>
      <c r="D37" s="16" t="s">
        <v>309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23"/>
      <c r="AY37" s="23"/>
      <c r="AZ37" s="23"/>
      <c r="BA37" s="23"/>
      <c r="BB37" s="23"/>
      <c r="BC37" s="23"/>
      <c r="BD37" s="22"/>
    </row>
    <row r="38" spans="1:56" s="19" customFormat="1" ht="7.5" customHeight="1">
      <c r="A38" s="16"/>
      <c r="B38" s="20"/>
      <c r="C38" s="10"/>
      <c r="D38" s="16" t="s">
        <v>310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23"/>
      <c r="AY38" s="23"/>
      <c r="AZ38" s="23"/>
      <c r="BA38" s="23"/>
      <c r="BB38" s="23"/>
      <c r="BC38" s="23"/>
      <c r="BD38" s="22"/>
    </row>
    <row r="39" spans="1:56" s="19" customFormat="1" ht="7.5" customHeight="1">
      <c r="A39" s="16"/>
      <c r="B39" s="20"/>
      <c r="C39" s="183" t="s">
        <v>311</v>
      </c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59">
        <f>SUM(AX40:AX44)</f>
        <v>0</v>
      </c>
      <c r="AY39" s="159"/>
      <c r="AZ39" s="159"/>
      <c r="BA39" s="159"/>
      <c r="BB39" s="159"/>
      <c r="BC39" s="159"/>
      <c r="BD39" s="22"/>
    </row>
    <row r="40" spans="1:56" s="19" customFormat="1" ht="7.5" customHeight="1">
      <c r="A40" s="16"/>
      <c r="B40" s="20"/>
      <c r="C40" s="10"/>
      <c r="D40" s="16" t="s">
        <v>312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23"/>
      <c r="AY40" s="23"/>
      <c r="AZ40" s="23"/>
      <c r="BA40" s="23"/>
      <c r="BB40" s="23"/>
      <c r="BC40" s="23"/>
      <c r="BD40" s="22"/>
    </row>
    <row r="41" spans="1:56" s="19" customFormat="1" ht="7.5" customHeight="1">
      <c r="A41" s="16"/>
      <c r="B41" s="20"/>
      <c r="C41" s="10"/>
      <c r="D41" s="16" t="s">
        <v>313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23"/>
      <c r="AY41" s="23"/>
      <c r="AZ41" s="23"/>
      <c r="BA41" s="23"/>
      <c r="BB41" s="23"/>
      <c r="BC41" s="23"/>
      <c r="BD41" s="22"/>
    </row>
    <row r="42" spans="1:56" s="19" customFormat="1" ht="7.5" customHeight="1">
      <c r="A42" s="16"/>
      <c r="B42" s="20"/>
      <c r="C42" s="10"/>
      <c r="D42" s="16" t="s">
        <v>314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23"/>
      <c r="AY42" s="23"/>
      <c r="AZ42" s="23"/>
      <c r="BA42" s="23"/>
      <c r="BB42" s="23"/>
      <c r="BC42" s="23"/>
      <c r="BD42" s="22"/>
    </row>
    <row r="43" spans="1:56" s="19" customFormat="1" ht="7.5" customHeight="1">
      <c r="A43" s="16"/>
      <c r="B43" s="20"/>
      <c r="C43" s="10"/>
      <c r="D43" s="16" t="s">
        <v>315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23"/>
      <c r="AY43" s="23"/>
      <c r="AZ43" s="23"/>
      <c r="BA43" s="23"/>
      <c r="BB43" s="23"/>
      <c r="BC43" s="23"/>
      <c r="BD43" s="22"/>
    </row>
    <row r="44" spans="1:56" s="19" customFormat="1" ht="7.5" customHeight="1">
      <c r="A44" s="16"/>
      <c r="B44" s="20"/>
      <c r="C44" s="10"/>
      <c r="D44" s="16" t="s">
        <v>316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23"/>
      <c r="AY44" s="23"/>
      <c r="AZ44" s="23"/>
      <c r="BA44" s="23"/>
      <c r="BB44" s="23"/>
      <c r="BC44" s="23"/>
      <c r="BD44" s="22"/>
    </row>
    <row r="45" spans="1:56" s="19" customFormat="1" ht="7.5" customHeight="1">
      <c r="A45" s="16"/>
      <c r="B45" s="20"/>
      <c r="C45" s="183" t="s">
        <v>317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217">
        <v>304452884</v>
      </c>
      <c r="AY45" s="217">
        <v>255709198</v>
      </c>
      <c r="AZ45" s="217">
        <f>SUM(AX45+AY45)</f>
        <v>560162082</v>
      </c>
      <c r="BA45" s="217">
        <v>560162082</v>
      </c>
      <c r="BB45" s="217">
        <v>560162082</v>
      </c>
      <c r="BC45" s="217">
        <f>BB45-AX45</f>
        <v>255709198</v>
      </c>
      <c r="BD45" s="22"/>
    </row>
    <row r="46" spans="1:56" s="19" customFormat="1" ht="7.5" customHeight="1">
      <c r="A46" s="16"/>
      <c r="B46" s="20"/>
      <c r="C46" s="183" t="s">
        <v>18</v>
      </c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59"/>
      <c r="AY46" s="159"/>
      <c r="AZ46" s="159"/>
      <c r="BA46" s="159"/>
      <c r="BB46" s="159"/>
      <c r="BC46" s="159"/>
      <c r="BD46" s="22"/>
    </row>
    <row r="47" spans="1:56" s="19" customFormat="1" ht="7.5" customHeight="1">
      <c r="A47" s="16"/>
      <c r="B47" s="20"/>
      <c r="C47" s="10"/>
      <c r="D47" s="16" t="s">
        <v>318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23"/>
      <c r="AY47" s="23"/>
      <c r="AZ47" s="23"/>
      <c r="BA47" s="23"/>
      <c r="BB47" s="23"/>
      <c r="BC47" s="23"/>
      <c r="BD47" s="22"/>
    </row>
    <row r="48" spans="1:56" s="19" customFormat="1" ht="7.5" customHeight="1">
      <c r="A48" s="16"/>
      <c r="B48" s="20"/>
      <c r="C48" s="183" t="s">
        <v>319</v>
      </c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93">
        <f t="shared" ref="AX48:BC48" si="0">SUM(AX49:AX50)</f>
        <v>0</v>
      </c>
      <c r="AY48" s="193">
        <f t="shared" si="0"/>
        <v>0</v>
      </c>
      <c r="AZ48" s="193">
        <f t="shared" si="0"/>
        <v>0</v>
      </c>
      <c r="BA48" s="193">
        <f t="shared" si="0"/>
        <v>0</v>
      </c>
      <c r="BB48" s="193">
        <f t="shared" si="0"/>
        <v>0</v>
      </c>
      <c r="BC48" s="193">
        <f t="shared" si="0"/>
        <v>0</v>
      </c>
      <c r="BD48" s="22"/>
    </row>
    <row r="49" spans="1:58" s="19" customFormat="1" ht="7.5" customHeight="1">
      <c r="A49" s="16"/>
      <c r="B49" s="20"/>
      <c r="C49" s="10"/>
      <c r="D49" s="16" t="s">
        <v>320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23"/>
      <c r="AY49" s="23"/>
      <c r="AZ49" s="23"/>
      <c r="BA49" s="23"/>
      <c r="BB49" s="23"/>
      <c r="BC49" s="23"/>
      <c r="BD49" s="22"/>
    </row>
    <row r="50" spans="1:58" s="19" customFormat="1" ht="7.5" customHeight="1">
      <c r="A50" s="16"/>
      <c r="B50" s="20"/>
      <c r="C50" s="10"/>
      <c r="D50" s="16" t="s">
        <v>319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93"/>
      <c r="AY50" s="193"/>
      <c r="AZ50" s="193"/>
      <c r="BA50" s="193"/>
      <c r="BB50" s="193"/>
      <c r="BC50" s="193"/>
      <c r="BD50" s="22"/>
      <c r="BE50" s="194"/>
      <c r="BF50" s="194"/>
    </row>
    <row r="51" spans="1:58" s="19" customFormat="1" ht="7.5" customHeight="1">
      <c r="A51" s="16"/>
      <c r="B51" s="20"/>
      <c r="C51" s="10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23"/>
      <c r="AY51" s="23"/>
      <c r="AZ51" s="23"/>
      <c r="BA51" s="23"/>
      <c r="BB51" s="23"/>
      <c r="BC51" s="23"/>
      <c r="BD51" s="22"/>
    </row>
    <row r="52" spans="1:58" s="19" customFormat="1" ht="7.5" customHeight="1">
      <c r="A52" s="16"/>
      <c r="B52" s="20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23"/>
      <c r="AY52" s="23"/>
      <c r="AZ52" s="23"/>
      <c r="BA52" s="23"/>
      <c r="BB52" s="23"/>
      <c r="BC52" s="23"/>
      <c r="BD52" s="22"/>
    </row>
    <row r="53" spans="1:58" s="19" customFormat="1" ht="7.5" customHeight="1">
      <c r="A53" s="16"/>
      <c r="B53" s="20" t="s">
        <v>404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219">
        <f>+AX20+AX21+AX22+AX23+AX24+AX25+AX26+AX27+AX39+AX45+AX46+AX48</f>
        <v>315212354</v>
      </c>
      <c r="AY53" s="219">
        <f>+AY20+AY21+AY22+AY23+AY24+AY25+AY26+AY27+AY39+AY45+AY46+AY48</f>
        <v>415563414</v>
      </c>
      <c r="AZ53" s="219">
        <f>+AZ20+AZ21+AZ22+AZ23+AZ24+AZ25+AZ26+AZ27+AZ39+AZ45+AZ46+AZ48</f>
        <v>730775768</v>
      </c>
      <c r="BA53" s="219">
        <f>+BA20+BA21+BA22+BA23+BA24+BA25+BA26+BA27+BA39+BA45+BA46+BA48</f>
        <v>730775768</v>
      </c>
      <c r="BB53" s="219">
        <f>+BB20+BB21+BB22+BB23+BB24+BB25+BB26+BB27+BB39+BB45+BB46+BB48</f>
        <v>733532017</v>
      </c>
      <c r="BC53" s="219">
        <f>+BB53-AX53</f>
        <v>418319663</v>
      </c>
      <c r="BD53" s="22"/>
    </row>
    <row r="54" spans="1:58" s="19" customFormat="1" ht="7.5" customHeight="1">
      <c r="A54" s="16"/>
      <c r="B54" s="20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23"/>
      <c r="AY54" s="23"/>
      <c r="AZ54" s="23"/>
      <c r="BA54" s="23"/>
      <c r="BB54" s="23"/>
      <c r="BC54" s="23"/>
      <c r="BD54" s="22"/>
    </row>
    <row r="55" spans="1:58" s="19" customFormat="1" ht="7.5" customHeight="1">
      <c r="A55" s="16"/>
      <c r="B55" s="20"/>
      <c r="C55" s="21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23"/>
      <c r="AY55" s="23"/>
      <c r="AZ55" s="23"/>
      <c r="BA55" s="23"/>
      <c r="BB55" s="23"/>
      <c r="BC55" s="23"/>
      <c r="BD55" s="22"/>
    </row>
    <row r="56" spans="1:58" s="19" customFormat="1" ht="7.5" customHeight="1">
      <c r="A56" s="16"/>
      <c r="B56" s="20" t="s">
        <v>405</v>
      </c>
      <c r="C56" s="21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59"/>
      <c r="AY56" s="159"/>
      <c r="AZ56" s="159"/>
      <c r="BA56" s="159"/>
      <c r="BB56" s="159"/>
      <c r="BC56" s="159"/>
      <c r="BD56" s="22"/>
    </row>
    <row r="57" spans="1:58" s="19" customFormat="1" ht="7.5" customHeight="1">
      <c r="A57" s="16"/>
      <c r="B57" s="20"/>
      <c r="C57" s="21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23"/>
      <c r="AY57" s="23"/>
      <c r="AZ57" s="23"/>
      <c r="BA57" s="23"/>
      <c r="BB57" s="23"/>
      <c r="BC57" s="23"/>
      <c r="BD57" s="22"/>
    </row>
    <row r="58" spans="1:58" s="19" customFormat="1" ht="7.5" customHeight="1">
      <c r="A58" s="16"/>
      <c r="B58" s="20"/>
      <c r="C58" s="184" t="s">
        <v>375</v>
      </c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23"/>
      <c r="AY58" s="23"/>
      <c r="AZ58" s="23"/>
      <c r="BA58" s="23"/>
      <c r="BB58" s="23"/>
      <c r="BC58" s="23"/>
      <c r="BD58" s="22"/>
    </row>
    <row r="59" spans="1:58" s="19" customFormat="1" ht="7.5" customHeight="1">
      <c r="A59" s="16"/>
      <c r="B59" s="20"/>
      <c r="C59" s="184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23"/>
      <c r="AY59" s="23"/>
      <c r="AZ59" s="23"/>
      <c r="BA59" s="23"/>
      <c r="BB59" s="23"/>
      <c r="BC59" s="23"/>
      <c r="BD59" s="22"/>
    </row>
    <row r="60" spans="1:58" s="19" customFormat="1" ht="7.5" customHeight="1">
      <c r="A60" s="16"/>
      <c r="B60" s="20"/>
      <c r="C60" s="114"/>
      <c r="D60" s="20" t="s">
        <v>11</v>
      </c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59">
        <f>SUM(AX61:AX68)</f>
        <v>0</v>
      </c>
      <c r="AY60" s="159"/>
      <c r="AZ60" s="159"/>
      <c r="BA60" s="159"/>
      <c r="BB60" s="159"/>
      <c r="BC60" s="159"/>
      <c r="BD60" s="22"/>
    </row>
    <row r="61" spans="1:58" s="19" customFormat="1" ht="7.5" customHeight="1">
      <c r="A61" s="16"/>
      <c r="B61" s="20"/>
      <c r="C61" s="114"/>
      <c r="D61" s="16"/>
      <c r="E61" s="16" t="s">
        <v>321</v>
      </c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23"/>
      <c r="AY61" s="23"/>
      <c r="AZ61" s="23"/>
      <c r="BA61" s="23"/>
      <c r="BB61" s="23"/>
      <c r="BC61" s="23"/>
      <c r="BD61" s="22"/>
    </row>
    <row r="62" spans="1:58" s="19" customFormat="1" ht="7.5" customHeight="1">
      <c r="A62" s="16"/>
      <c r="B62" s="20"/>
      <c r="C62" s="114"/>
      <c r="D62" s="16"/>
      <c r="E62" s="16" t="s">
        <v>322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23"/>
      <c r="AY62" s="23"/>
      <c r="AZ62" s="23"/>
      <c r="BA62" s="23"/>
      <c r="BB62" s="23"/>
      <c r="BC62" s="23"/>
      <c r="BD62" s="22"/>
    </row>
    <row r="63" spans="1:58" s="19" customFormat="1" ht="7.5" customHeight="1">
      <c r="A63" s="16"/>
      <c r="B63" s="20"/>
      <c r="C63" s="114"/>
      <c r="D63" s="16"/>
      <c r="E63" s="16" t="s">
        <v>323</v>
      </c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23"/>
      <c r="AY63" s="23"/>
      <c r="AZ63" s="23"/>
      <c r="BA63" s="23"/>
      <c r="BB63" s="23"/>
      <c r="BC63" s="23"/>
      <c r="BD63" s="22"/>
    </row>
    <row r="64" spans="1:58" s="19" customFormat="1" ht="7.5" customHeight="1">
      <c r="A64" s="16"/>
      <c r="B64" s="20"/>
      <c r="C64" s="114"/>
      <c r="D64" s="16"/>
      <c r="E64" s="16" t="s">
        <v>324</v>
      </c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23"/>
      <c r="AY64" s="23"/>
      <c r="AZ64" s="23"/>
      <c r="BA64" s="23"/>
      <c r="BB64" s="23"/>
      <c r="BC64" s="23"/>
      <c r="BD64" s="22"/>
    </row>
    <row r="65" spans="1:56" s="19" customFormat="1" ht="7.5" customHeight="1">
      <c r="A65" s="16"/>
      <c r="B65" s="20"/>
      <c r="C65" s="114"/>
      <c r="D65" s="16"/>
      <c r="E65" s="16" t="s">
        <v>325</v>
      </c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23"/>
      <c r="AY65" s="23"/>
      <c r="AZ65" s="23"/>
      <c r="BA65" s="23"/>
      <c r="BB65" s="23"/>
      <c r="BC65" s="23"/>
      <c r="BD65" s="22"/>
    </row>
    <row r="66" spans="1:56" s="19" customFormat="1" ht="7.5" customHeight="1">
      <c r="A66" s="16"/>
      <c r="B66" s="20"/>
      <c r="C66" s="114"/>
      <c r="D66" s="16"/>
      <c r="E66" s="16" t="s">
        <v>326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23"/>
      <c r="AY66" s="23"/>
      <c r="AZ66" s="23"/>
      <c r="BA66" s="23"/>
      <c r="BB66" s="23"/>
      <c r="BC66" s="23"/>
      <c r="BD66" s="22"/>
    </row>
    <row r="67" spans="1:56" s="19" customFormat="1" ht="7.5" customHeight="1">
      <c r="A67" s="16"/>
      <c r="B67" s="20"/>
      <c r="C67" s="114"/>
      <c r="D67" s="16"/>
      <c r="E67" s="16" t="s">
        <v>327</v>
      </c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23"/>
      <c r="AY67" s="23"/>
      <c r="AZ67" s="23"/>
      <c r="BA67" s="23"/>
      <c r="BB67" s="23"/>
      <c r="BC67" s="23"/>
      <c r="BD67" s="22"/>
    </row>
    <row r="68" spans="1:56" s="19" customFormat="1" ht="7.5" customHeight="1">
      <c r="A68" s="16"/>
      <c r="B68" s="20"/>
      <c r="C68" s="114"/>
      <c r="D68" s="16"/>
      <c r="E68" s="16" t="s">
        <v>328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23"/>
      <c r="AY68" s="23"/>
      <c r="AZ68" s="23"/>
      <c r="BA68" s="23"/>
      <c r="BB68" s="23"/>
      <c r="BC68" s="23"/>
      <c r="BD68" s="22"/>
    </row>
    <row r="69" spans="1:56" s="19" customFormat="1" ht="7.5" customHeight="1">
      <c r="A69" s="16"/>
      <c r="B69" s="20"/>
      <c r="C69" s="114"/>
      <c r="D69" s="20" t="s">
        <v>18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59">
        <f>SUM(AX70:AX73)</f>
        <v>0</v>
      </c>
      <c r="AY69" s="159"/>
      <c r="AZ69" s="159"/>
      <c r="BA69" s="159"/>
      <c r="BB69" s="159"/>
      <c r="BC69" s="159"/>
      <c r="BD69" s="22"/>
    </row>
    <row r="70" spans="1:56" s="19" customFormat="1" ht="7.5" customHeight="1">
      <c r="A70" s="16"/>
      <c r="B70" s="20"/>
      <c r="C70" s="114"/>
      <c r="D70" s="16"/>
      <c r="E70" s="16" t="s">
        <v>329</v>
      </c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23"/>
      <c r="AY70" s="23"/>
      <c r="AZ70" s="23"/>
      <c r="BA70" s="23"/>
      <c r="BB70" s="23"/>
      <c r="BC70" s="23"/>
      <c r="BD70" s="22"/>
    </row>
    <row r="71" spans="1:56" s="19" customFormat="1" ht="7.5" customHeight="1">
      <c r="A71" s="16"/>
      <c r="B71" s="20"/>
      <c r="C71" s="114"/>
      <c r="D71" s="16"/>
      <c r="E71" s="16" t="s">
        <v>330</v>
      </c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23"/>
      <c r="AY71" s="23"/>
      <c r="AZ71" s="23"/>
      <c r="BA71" s="23"/>
      <c r="BB71" s="23"/>
      <c r="BC71" s="23"/>
      <c r="BD71" s="22"/>
    </row>
    <row r="72" spans="1:56" s="19" customFormat="1" ht="7.5" customHeight="1">
      <c r="A72" s="16"/>
      <c r="B72" s="20"/>
      <c r="C72" s="114"/>
      <c r="D72" s="16"/>
      <c r="E72" s="16" t="s">
        <v>331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23"/>
      <c r="AY72" s="23"/>
      <c r="AZ72" s="23"/>
      <c r="BA72" s="23"/>
      <c r="BB72" s="23"/>
      <c r="BC72" s="23"/>
      <c r="BD72" s="22"/>
    </row>
    <row r="73" spans="1:56" s="19" customFormat="1" ht="7.5" customHeight="1">
      <c r="A73" s="16"/>
      <c r="B73" s="20"/>
      <c r="C73" s="114"/>
      <c r="D73" s="16"/>
      <c r="E73" s="16" t="s">
        <v>318</v>
      </c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23"/>
      <c r="AY73" s="23"/>
      <c r="AZ73" s="23"/>
      <c r="BA73" s="23"/>
      <c r="BB73" s="23"/>
      <c r="BC73" s="23"/>
      <c r="BD73" s="22"/>
    </row>
    <row r="74" spans="1:56" s="19" customFormat="1" ht="7.5" customHeight="1">
      <c r="A74" s="16"/>
      <c r="B74" s="20"/>
      <c r="C74" s="114"/>
      <c r="D74" s="20" t="s">
        <v>332</v>
      </c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59">
        <f>SUM(AX75:AX76)</f>
        <v>0</v>
      </c>
      <c r="AY74" s="159"/>
      <c r="AZ74" s="159"/>
      <c r="BA74" s="159"/>
      <c r="BB74" s="159"/>
      <c r="BC74" s="159"/>
      <c r="BD74" s="22"/>
    </row>
    <row r="75" spans="1:56" s="19" customFormat="1" ht="7.5" customHeight="1">
      <c r="A75" s="16"/>
      <c r="B75" s="20"/>
      <c r="C75" s="114"/>
      <c r="D75" s="16"/>
      <c r="E75" s="16" t="s">
        <v>333</v>
      </c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23"/>
      <c r="AY75" s="23"/>
      <c r="AZ75" s="23"/>
      <c r="BA75" s="23"/>
      <c r="BB75" s="23"/>
      <c r="BC75" s="23"/>
      <c r="BD75" s="22"/>
    </row>
    <row r="76" spans="1:56" s="19" customFormat="1" ht="7.5" customHeight="1">
      <c r="A76" s="16"/>
      <c r="B76" s="20"/>
      <c r="C76" s="114"/>
      <c r="D76" s="16"/>
      <c r="E76" s="16" t="s">
        <v>334</v>
      </c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23"/>
      <c r="AY76" s="23"/>
      <c r="AZ76" s="23"/>
      <c r="BA76" s="23"/>
      <c r="BB76" s="23"/>
      <c r="BC76" s="23"/>
      <c r="BD76" s="22"/>
    </row>
    <row r="77" spans="1:56" s="19" customFormat="1" ht="7.5" customHeight="1">
      <c r="A77" s="16"/>
      <c r="B77" s="20"/>
      <c r="C77" s="114"/>
      <c r="D77" s="20" t="s">
        <v>376</v>
      </c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59"/>
      <c r="AY77" s="159"/>
      <c r="AZ77" s="159"/>
      <c r="BA77" s="159"/>
      <c r="BB77" s="159"/>
      <c r="BC77" s="159"/>
      <c r="BD77" s="22"/>
    </row>
    <row r="78" spans="1:56" s="19" customFormat="1" ht="7.5" customHeight="1">
      <c r="A78" s="16"/>
      <c r="B78" s="20"/>
      <c r="C78" s="114"/>
      <c r="D78" s="20" t="s">
        <v>335</v>
      </c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59"/>
      <c r="AY78" s="159"/>
      <c r="AZ78" s="159"/>
      <c r="BA78" s="159"/>
      <c r="BB78" s="159"/>
      <c r="BC78" s="159"/>
      <c r="BD78" s="22"/>
    </row>
    <row r="79" spans="1:56" s="19" customFormat="1" ht="7.5" customHeight="1">
      <c r="A79" s="16"/>
      <c r="B79" s="20"/>
      <c r="C79" s="114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23"/>
      <c r="AY79" s="23"/>
      <c r="AZ79" s="23"/>
      <c r="BA79" s="23"/>
      <c r="BB79" s="23"/>
      <c r="BC79" s="23"/>
      <c r="BD79" s="22"/>
    </row>
    <row r="80" spans="1:56" s="19" customFormat="1" ht="7.5" customHeight="1">
      <c r="A80" s="16"/>
      <c r="B80" s="20"/>
      <c r="C80" s="20" t="s">
        <v>406</v>
      </c>
      <c r="D80" s="20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59">
        <f>+AX60+AX69+AX74+AX77+AX78</f>
        <v>0</v>
      </c>
      <c r="AY80" s="159">
        <f>+AY60+AY69+AY74+AY77+AY78</f>
        <v>0</v>
      </c>
      <c r="AZ80" s="159">
        <f>+AZ60+AZ69+AZ74+AZ77+AZ78</f>
        <v>0</v>
      </c>
      <c r="BA80" s="159">
        <f>+BA60+BA69+BA74+BA77+BA78</f>
        <v>0</v>
      </c>
      <c r="BB80" s="159">
        <f>+BB60+BB69+BB74+BB77+BB78</f>
        <v>0</v>
      </c>
      <c r="BC80" s="159"/>
      <c r="BD80" s="22"/>
    </row>
    <row r="81" spans="1:56" s="19" customFormat="1" ht="7.5" customHeight="1">
      <c r="A81" s="16"/>
      <c r="B81" s="20"/>
      <c r="C81" s="114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23"/>
      <c r="AY81" s="23"/>
      <c r="AZ81" s="23"/>
      <c r="BA81" s="23"/>
      <c r="BB81" s="23"/>
      <c r="BC81" s="23"/>
      <c r="BD81" s="22"/>
    </row>
    <row r="82" spans="1:56" s="19" customFormat="1" ht="7.5" customHeight="1">
      <c r="A82" s="16"/>
      <c r="B82" s="20" t="s">
        <v>377</v>
      </c>
      <c r="C82" s="114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59">
        <f t="shared" ref="AX82:BC82" si="1">SUM(AX84)</f>
        <v>0</v>
      </c>
      <c r="AY82" s="159">
        <f t="shared" si="1"/>
        <v>0</v>
      </c>
      <c r="AZ82" s="159">
        <f t="shared" si="1"/>
        <v>0</v>
      </c>
      <c r="BA82" s="159">
        <f t="shared" si="1"/>
        <v>0</v>
      </c>
      <c r="BB82" s="159">
        <f t="shared" si="1"/>
        <v>0</v>
      </c>
      <c r="BC82" s="159">
        <f t="shared" si="1"/>
        <v>0</v>
      </c>
      <c r="BD82" s="22"/>
    </row>
    <row r="83" spans="1:56" s="19" customFormat="1" ht="7.5" customHeight="1">
      <c r="A83" s="16"/>
      <c r="B83" s="20"/>
      <c r="C83" s="114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23"/>
      <c r="AY83" s="23"/>
      <c r="AZ83" s="23"/>
      <c r="BA83" s="23"/>
      <c r="BB83" s="23"/>
      <c r="BC83" s="23"/>
      <c r="BD83" s="22"/>
    </row>
    <row r="84" spans="1:56" s="19" customFormat="1" ht="7.5" customHeight="1">
      <c r="A84" s="16"/>
      <c r="B84" s="20"/>
      <c r="C84" s="184" t="s">
        <v>377</v>
      </c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59">
        <v>0</v>
      </c>
      <c r="AY84" s="159">
        <v>0</v>
      </c>
      <c r="AZ84" s="159">
        <v>0</v>
      </c>
      <c r="BA84" s="159">
        <v>0</v>
      </c>
      <c r="BB84" s="159">
        <v>0</v>
      </c>
      <c r="BC84" s="193">
        <f>+BB84-AX84</f>
        <v>0</v>
      </c>
      <c r="BD84" s="22"/>
    </row>
    <row r="85" spans="1:56" s="19" customFormat="1" ht="7.5" customHeight="1">
      <c r="A85" s="16"/>
      <c r="B85" s="20"/>
      <c r="C85" s="114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23"/>
      <c r="AY85" s="23"/>
      <c r="AZ85" s="23"/>
      <c r="BA85" s="23"/>
      <c r="BB85" s="23"/>
      <c r="BC85" s="23"/>
      <c r="BD85" s="22"/>
    </row>
    <row r="86" spans="1:56" s="19" customFormat="1" ht="7.5" customHeight="1">
      <c r="A86" s="16"/>
      <c r="B86" s="20" t="s">
        <v>337</v>
      </c>
      <c r="C86" s="114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23"/>
      <c r="AY86" s="23"/>
      <c r="AZ86" s="23"/>
      <c r="BA86" s="23"/>
      <c r="BB86" s="23"/>
      <c r="BC86" s="23"/>
      <c r="BD86" s="22"/>
    </row>
    <row r="87" spans="1:56" s="19" customFormat="1" ht="7.5" customHeight="1">
      <c r="A87" s="16"/>
      <c r="B87" s="20"/>
      <c r="C87" s="185">
        <v>1</v>
      </c>
      <c r="D87" s="114" t="s">
        <v>338</v>
      </c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23"/>
      <c r="AY87" s="23"/>
      <c r="AZ87" s="23"/>
      <c r="BA87" s="23"/>
      <c r="BB87" s="23"/>
      <c r="BC87" s="23"/>
      <c r="BD87" s="22"/>
    </row>
    <row r="88" spans="1:56" s="19" customFormat="1" ht="7.5" customHeight="1">
      <c r="A88" s="16"/>
      <c r="B88" s="20"/>
      <c r="C88" s="185">
        <v>2</v>
      </c>
      <c r="D88" s="114" t="s">
        <v>339</v>
      </c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23"/>
      <c r="AY88" s="23"/>
      <c r="AZ88" s="23"/>
      <c r="BA88" s="23"/>
      <c r="BB88" s="23"/>
      <c r="BC88" s="23"/>
      <c r="BD88" s="22"/>
    </row>
    <row r="89" spans="1:56" s="19" customFormat="1" ht="7.5" customHeight="1">
      <c r="A89" s="16"/>
      <c r="B89" s="20"/>
      <c r="C89" s="114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23"/>
      <c r="AY89" s="23"/>
      <c r="AZ89" s="23"/>
      <c r="BA89" s="23"/>
      <c r="BB89" s="23"/>
      <c r="BC89" s="23"/>
      <c r="BD89" s="22"/>
    </row>
    <row r="90" spans="1:56" s="19" customFormat="1" ht="7.5" customHeight="1">
      <c r="A90" s="16"/>
      <c r="B90" s="20"/>
      <c r="C90" s="10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23"/>
      <c r="AY90" s="23"/>
      <c r="AZ90" s="23"/>
      <c r="BA90" s="23"/>
      <c r="BB90" s="23"/>
      <c r="BC90" s="23"/>
      <c r="BD90" s="22"/>
    </row>
    <row r="91" spans="1:56" s="19" customFormat="1" ht="7.5" customHeight="1">
      <c r="A91" s="160"/>
      <c r="B91" s="163" t="s">
        <v>336</v>
      </c>
      <c r="C91" s="161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  <c r="Y91" s="160"/>
      <c r="Z91" s="160"/>
      <c r="AA91" s="160"/>
      <c r="AB91" s="160"/>
      <c r="AC91" s="160"/>
      <c r="AD91" s="160"/>
      <c r="AE91" s="160"/>
      <c r="AF91" s="160"/>
      <c r="AG91" s="160"/>
      <c r="AH91" s="160"/>
      <c r="AI91" s="160"/>
      <c r="AJ91" s="160"/>
      <c r="AK91" s="160"/>
      <c r="AL91" s="160"/>
      <c r="AM91" s="160"/>
      <c r="AN91" s="160"/>
      <c r="AO91" s="160"/>
      <c r="AP91" s="160"/>
      <c r="AQ91" s="160"/>
      <c r="AR91" s="160"/>
      <c r="AS91" s="160"/>
      <c r="AT91" s="160"/>
      <c r="AU91" s="160"/>
      <c r="AV91" s="160"/>
      <c r="AW91" s="160"/>
      <c r="AX91" s="220">
        <f>SUM(AX53+AX80+AX82)</f>
        <v>315212354</v>
      </c>
      <c r="AY91" s="220">
        <f>SUM(AY53+AY80+AY82)</f>
        <v>415563414</v>
      </c>
      <c r="AZ91" s="220">
        <f>SUM(AZ53+AZ80+AZ82)</f>
        <v>730775768</v>
      </c>
      <c r="BA91" s="220">
        <f>SUM(BA53+BA80+BA82)</f>
        <v>730775768</v>
      </c>
      <c r="BB91" s="220">
        <f>SUM(BB53+BB80+BB82)</f>
        <v>733532017</v>
      </c>
      <c r="BC91" s="220">
        <f>BB91-AX91</f>
        <v>418319663</v>
      </c>
      <c r="BD91" s="162"/>
    </row>
    <row r="92" spans="1:56" s="19" customFormat="1" ht="7.5" customHeight="1">
      <c r="A92" s="16"/>
      <c r="B92" s="20"/>
      <c r="C92" s="10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23"/>
      <c r="AY92" s="23"/>
      <c r="AZ92" s="23"/>
      <c r="BA92" s="23"/>
      <c r="BB92" s="18"/>
      <c r="BC92" s="18"/>
      <c r="BD92" s="25"/>
    </row>
    <row r="93" spans="1:56" s="19" customFormat="1" ht="7.5" customHeight="1">
      <c r="A93" s="16"/>
      <c r="B93" s="20"/>
      <c r="C93" s="114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23"/>
      <c r="AY93" s="23"/>
      <c r="AZ93" s="23"/>
      <c r="BA93" s="23"/>
      <c r="BB93" s="23"/>
      <c r="BC93" s="23"/>
      <c r="BD93" s="22"/>
    </row>
    <row r="94" spans="1:56" s="19" customFormat="1" ht="7.5" customHeight="1">
      <c r="A94" s="16"/>
      <c r="B94" s="20" t="s">
        <v>491</v>
      </c>
      <c r="C94" s="11"/>
      <c r="D94" s="11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23"/>
      <c r="AY94" s="23"/>
      <c r="AZ94" s="23"/>
      <c r="BA94" s="23"/>
      <c r="BB94" s="23"/>
      <c r="BC94" s="23"/>
      <c r="BD94" s="22"/>
    </row>
    <row r="95" spans="1:56" s="19" customFormat="1" ht="7.5" customHeight="1">
      <c r="A95" s="16"/>
      <c r="B95" s="20"/>
      <c r="C95" s="185">
        <v>2</v>
      </c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23"/>
      <c r="AY95" s="23"/>
      <c r="AZ95" s="23"/>
      <c r="BA95" s="23"/>
      <c r="BB95" s="23"/>
      <c r="BC95" s="23"/>
      <c r="BD95" s="22"/>
    </row>
    <row r="96" spans="1:56" s="19" customFormat="1" ht="7.5" customHeight="1">
      <c r="A96" s="16"/>
      <c r="B96" s="20"/>
      <c r="C96" s="114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23"/>
      <c r="AY96" s="23"/>
      <c r="AZ96" s="23"/>
      <c r="BA96" s="23"/>
      <c r="BB96" s="23"/>
      <c r="BC96" s="23"/>
      <c r="BD96" s="22"/>
    </row>
    <row r="97" spans="1:56" s="19" customFormat="1" ht="7.5" customHeight="1">
      <c r="A97" s="16"/>
      <c r="B97" s="218" t="s">
        <v>484</v>
      </c>
      <c r="C97" s="114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23"/>
      <c r="AY97" s="23"/>
      <c r="AZ97" s="23"/>
      <c r="BA97" s="23"/>
      <c r="BB97" s="23"/>
      <c r="BC97" s="23"/>
      <c r="BD97" s="22"/>
    </row>
    <row r="98" spans="1:56" s="24" customFormat="1" ht="7.5" customHeight="1">
      <c r="A98" s="11"/>
      <c r="B98" s="218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86"/>
      <c r="AY98" s="186"/>
      <c r="AZ98" s="186"/>
      <c r="BA98" s="186"/>
      <c r="BB98" s="186"/>
      <c r="BC98" s="186"/>
      <c r="BD98" s="11"/>
    </row>
    <row r="99" spans="1:56" s="24" customFormat="1" ht="7.5" customHeight="1">
      <c r="A99" s="22"/>
      <c r="B99" s="218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3"/>
      <c r="AY99" s="23"/>
      <c r="AZ99" s="23"/>
      <c r="BA99" s="23"/>
      <c r="BB99" s="23"/>
      <c r="BC99" s="23"/>
      <c r="BD99" s="22"/>
    </row>
    <row r="100" spans="1:56" s="19" customFormat="1" ht="7.5" customHeight="1">
      <c r="A100" s="20" t="s">
        <v>340</v>
      </c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8"/>
      <c r="AY100" s="18"/>
      <c r="AZ100" s="18"/>
      <c r="BA100" s="18"/>
      <c r="BB100" s="18"/>
      <c r="BC100" s="18"/>
      <c r="BD100" s="25"/>
    </row>
    <row r="101" spans="1:56" s="12" customFormat="1" ht="12" customHeight="1"/>
    <row r="102" spans="1:56" s="12" customFormat="1" ht="12" customHeight="1"/>
    <row r="103" spans="1:56" s="12" customFormat="1" ht="12" customHeight="1"/>
    <row r="104" spans="1:56" s="12" customFormat="1" ht="12" customHeight="1"/>
    <row r="105" spans="1:56" s="12" customFormat="1" ht="12" customHeight="1"/>
    <row r="106" spans="1:56" s="12" customFormat="1" ht="12" customHeight="1"/>
    <row r="107" spans="1:56" s="12" customFormat="1" ht="12" customHeight="1"/>
    <row r="108" spans="1:56" s="12" customFormat="1" ht="12" customHeight="1"/>
    <row r="109" spans="1:56" s="12" customFormat="1" ht="12" customHeight="1"/>
    <row r="110" spans="1:56" s="12" customFormat="1" ht="12" customHeight="1"/>
    <row r="111" spans="1:56" s="12" customFormat="1" ht="12" customHeight="1"/>
    <row r="112" spans="1:56" s="12" customFormat="1" ht="12" customHeight="1"/>
    <row r="113" s="12" customFormat="1" ht="12" customHeight="1"/>
    <row r="114" s="12" customFormat="1" ht="12" customHeight="1"/>
    <row r="115" s="12" customFormat="1" ht="12" customHeight="1"/>
    <row r="116" s="12" customFormat="1" ht="12" customHeight="1"/>
    <row r="117" s="12" customFormat="1" ht="12" customHeight="1"/>
    <row r="118" s="14" customFormat="1" ht="11.25"/>
    <row r="119" s="14" customFormat="1" ht="11.25"/>
    <row r="120" s="14" customFormat="1" ht="11.25"/>
    <row r="121" s="14" customFormat="1" ht="11.25"/>
    <row r="122" s="14" customFormat="1" ht="11.25"/>
    <row r="123" s="14" customFormat="1" ht="11.25"/>
    <row r="124" s="14" customFormat="1" ht="11.25"/>
    <row r="125" s="14" customFormat="1" ht="11.25"/>
    <row r="126" s="14" customFormat="1" ht="11.25"/>
    <row r="127" s="14" customFormat="1" ht="11.25"/>
    <row r="128" s="14" customFormat="1" ht="11.25"/>
    <row r="129" s="14" customFormat="1" ht="11.25"/>
    <row r="130" s="14" customFormat="1" ht="11.25"/>
    <row r="131" s="14" customFormat="1" ht="11.25"/>
    <row r="132" s="14" customFormat="1" ht="11.25"/>
    <row r="133" s="14" customFormat="1" ht="11.25"/>
    <row r="134" s="14" customFormat="1" ht="11.25"/>
    <row r="135" s="14" customFormat="1" ht="11.25"/>
    <row r="136" s="14" customFormat="1" ht="11.25"/>
    <row r="137" s="14" customFormat="1" ht="11.25"/>
    <row r="138" s="14" customFormat="1" ht="11.25"/>
    <row r="139" s="14" customFormat="1" ht="11.25"/>
    <row r="140" s="14" customFormat="1" ht="11.25"/>
    <row r="141" s="14" customFormat="1" ht="11.25"/>
    <row r="142" s="14" customFormat="1" ht="11.25"/>
    <row r="143" s="14" customFormat="1" ht="11.25"/>
    <row r="144" s="14" customFormat="1" ht="11.25"/>
    <row r="145" s="14" customFormat="1" ht="11.25"/>
    <row r="146" s="14" customFormat="1" ht="11.25"/>
    <row r="147" s="14" customFormat="1" ht="11.25"/>
    <row r="148" s="14" customFormat="1" ht="11.25"/>
    <row r="149" s="14" customFormat="1" ht="11.25"/>
    <row r="150" s="14" customFormat="1" ht="11.25"/>
    <row r="151" s="14" customFormat="1" ht="11.25"/>
    <row r="152" s="14" customFormat="1" ht="11.25"/>
    <row r="153" s="14" customFormat="1" ht="11.25"/>
    <row r="154" s="14" customFormat="1" ht="11.25"/>
    <row r="155" s="14" customFormat="1" ht="11.25"/>
    <row r="156" s="14" customFormat="1" ht="11.25"/>
    <row r="157" s="14" customFormat="1" ht="11.25"/>
    <row r="158" s="14" customFormat="1" ht="11.25"/>
    <row r="159" s="14" customFormat="1" ht="11.25"/>
    <row r="160" s="14" customFormat="1" ht="11.25"/>
    <row r="161" s="14" customFormat="1" ht="11.25"/>
    <row r="162" s="14" customFormat="1" ht="11.25"/>
    <row r="163" s="14" customFormat="1" ht="11.25"/>
    <row r="164" s="14" customFormat="1" ht="11.25"/>
    <row r="165" s="14" customFormat="1" ht="11.25"/>
    <row r="166" s="14" customFormat="1" ht="11.25"/>
    <row r="167" s="14" customFormat="1" ht="11.25"/>
    <row r="168" s="14" customFormat="1" ht="11.25"/>
    <row r="169" s="14" customFormat="1" ht="11.25"/>
    <row r="170" s="14" customFormat="1" ht="11.25"/>
    <row r="171" s="14" customFormat="1" ht="11.25"/>
    <row r="172" s="14" customFormat="1" ht="11.25"/>
    <row r="173" s="14" customFormat="1" ht="11.25"/>
    <row r="174" s="14" customFormat="1" ht="11.25"/>
    <row r="175" s="14" customFormat="1" ht="11.25"/>
    <row r="176" s="14" customFormat="1" ht="11.25"/>
    <row r="177" s="14" customFormat="1" ht="11.25"/>
    <row r="178" s="14" customFormat="1" ht="11.25"/>
    <row r="179" s="14" customFormat="1" ht="11.25"/>
    <row r="180" s="14" customFormat="1" ht="11.25"/>
    <row r="181" s="14" customFormat="1" ht="11.25"/>
    <row r="182" s="14" customFormat="1" ht="11.25"/>
    <row r="183" s="14" customFormat="1" ht="11.25"/>
    <row r="184" s="14" customFormat="1" ht="11.25"/>
    <row r="185" s="14" customFormat="1" ht="11.25"/>
    <row r="186" s="14" customFormat="1" ht="11.25"/>
    <row r="187" s="14" customFormat="1" ht="11.25"/>
    <row r="188" s="14" customFormat="1" ht="11.25"/>
    <row r="189" s="14" customFormat="1" ht="11.25"/>
    <row r="190" s="14" customFormat="1" ht="11.25"/>
    <row r="191" s="14" customFormat="1" ht="11.25"/>
    <row r="192" s="14" customFormat="1" ht="11.25"/>
    <row r="193" s="14" customFormat="1" ht="11.25"/>
    <row r="194" s="14" customFormat="1" ht="11.25"/>
    <row r="195" s="14" customFormat="1" ht="11.25"/>
    <row r="196" s="14" customFormat="1" ht="11.25"/>
    <row r="197" s="14" customFormat="1" ht="11.25"/>
    <row r="198" s="14" customFormat="1" ht="11.25"/>
    <row r="199" s="14" customFormat="1" ht="11.25"/>
    <row r="200" s="14" customFormat="1" ht="11.25"/>
    <row r="201" s="14" customFormat="1" ht="11.25"/>
    <row r="202" s="14" customFormat="1" ht="11.25"/>
    <row r="203" s="14" customFormat="1" ht="11.25"/>
    <row r="204" s="14" customFormat="1" ht="11.25"/>
    <row r="205" s="14" customFormat="1" ht="11.25"/>
    <row r="206" s="14" customFormat="1" ht="11.25"/>
    <row r="207" s="14" customFormat="1" ht="11.25"/>
    <row r="208" s="14" customFormat="1" ht="11.25"/>
    <row r="209" s="14" customFormat="1" ht="11.25"/>
    <row r="210" s="14" customFormat="1" ht="11.25"/>
    <row r="211" s="14" customFormat="1" ht="11.25"/>
    <row r="212" s="14" customFormat="1" ht="11.25"/>
    <row r="213" s="14" customFormat="1" ht="11.25"/>
    <row r="214" s="14" customFormat="1" ht="11.25"/>
    <row r="215" s="14" customFormat="1" ht="11.25"/>
    <row r="216" s="14" customFormat="1" ht="11.25"/>
    <row r="217" s="14" customFormat="1" ht="11.25"/>
    <row r="218" s="14" customFormat="1" ht="11.25"/>
    <row r="219" s="14" customFormat="1" ht="11.25"/>
    <row r="220" s="14" customFormat="1" ht="11.25"/>
    <row r="221" s="14" customFormat="1" ht="11.25"/>
    <row r="222" s="14" customFormat="1" ht="11.25"/>
    <row r="223" s="14" customFormat="1" ht="11.25"/>
    <row r="224" s="14" customFormat="1" ht="11.25"/>
    <row r="225" s="14" customFormat="1" ht="11.25"/>
    <row r="226" s="14" customFormat="1" ht="11.25"/>
    <row r="227" s="14" customFormat="1" ht="11.25"/>
    <row r="228" s="14" customFormat="1" ht="11.25"/>
    <row r="229" s="14" customFormat="1" ht="11.25"/>
    <row r="230" s="14" customFormat="1" ht="11.25"/>
    <row r="231" s="14" customFormat="1" ht="11.25"/>
    <row r="232" s="14" customFormat="1" ht="11.25"/>
    <row r="233" s="14" customFormat="1" ht="11.25"/>
    <row r="234" s="14" customFormat="1" ht="11.25"/>
    <row r="235" s="14" customFormat="1" ht="11.25"/>
    <row r="236" s="14" customFormat="1" ht="11.25"/>
    <row r="237" s="14" customFormat="1" ht="11.25"/>
    <row r="238" s="14" customFormat="1" ht="11.25"/>
    <row r="239" s="14" customFormat="1" ht="11.25"/>
    <row r="240" s="14" customFormat="1" ht="11.25"/>
    <row r="241" s="14" customFormat="1" ht="11.25"/>
    <row r="242" s="14" customFormat="1" ht="11.25"/>
    <row r="243" s="14" customFormat="1" ht="11.25"/>
    <row r="244" s="14" customFormat="1" ht="11.25"/>
    <row r="245" s="14" customFormat="1" ht="11.25"/>
    <row r="246" s="14" customFormat="1" ht="11.25"/>
    <row r="247" s="14" customFormat="1" ht="11.25"/>
    <row r="248" s="14" customFormat="1" ht="11.25"/>
    <row r="249" s="14" customFormat="1" ht="11.25"/>
    <row r="250" s="14" customFormat="1" ht="11.25"/>
    <row r="251" s="14" customFormat="1" ht="11.25"/>
    <row r="252" s="14" customFormat="1" ht="11.25"/>
    <row r="253" s="14" customFormat="1" ht="11.25"/>
    <row r="254" s="14" customFormat="1" ht="11.25"/>
    <row r="255" s="14" customFormat="1" ht="11.25"/>
    <row r="256" s="14" customFormat="1" ht="11.25"/>
    <row r="257" s="14" customFormat="1" ht="11.25"/>
    <row r="258" s="14" customFormat="1" ht="11.25"/>
    <row r="259" s="14" customFormat="1" ht="11.25"/>
    <row r="260" s="14" customFormat="1" ht="11.25"/>
    <row r="261" s="14" customFormat="1" ht="11.25"/>
    <row r="262" s="14" customFormat="1" ht="11.25"/>
    <row r="263" s="14" customFormat="1" ht="11.25"/>
    <row r="264" s="14" customFormat="1" ht="11.25"/>
    <row r="265" s="14" customFormat="1" ht="11.25"/>
    <row r="266" s="14" customFormat="1" ht="11.25"/>
    <row r="267" s="14" customFormat="1" ht="11.25"/>
    <row r="268" s="14" customFormat="1" ht="11.25"/>
    <row r="269" s="14" customFormat="1" ht="11.25"/>
    <row r="270" s="14" customFormat="1" ht="11.25"/>
    <row r="271" s="14" customFormat="1" ht="11.25"/>
    <row r="272" s="14" customFormat="1" ht="11.25"/>
    <row r="273" s="14" customFormat="1" ht="11.25"/>
    <row r="274" s="14" customFormat="1" ht="11.25"/>
    <row r="275" s="14" customFormat="1" ht="11.25"/>
    <row r="276" s="14" customFormat="1" ht="11.25"/>
    <row r="277" s="14" customFormat="1" ht="11.25"/>
    <row r="278" s="14" customFormat="1" ht="11.25"/>
    <row r="279" s="14" customFormat="1" ht="11.25"/>
    <row r="280" s="14" customFormat="1" ht="11.25"/>
    <row r="281" s="14" customFormat="1" ht="11.25"/>
    <row r="282" s="14" customFormat="1" ht="11.25"/>
    <row r="283" s="14" customFormat="1" ht="11.25"/>
    <row r="284" s="14" customFormat="1" ht="11.25"/>
    <row r="285" s="14" customFormat="1" ht="11.25"/>
    <row r="286" s="14" customFormat="1" ht="11.25"/>
    <row r="287" s="14" customFormat="1" ht="11.25"/>
    <row r="288" s="14" customFormat="1" ht="11.25"/>
    <row r="289" s="14" customFormat="1" ht="11.25"/>
    <row r="290" s="14" customFormat="1" ht="11.25"/>
    <row r="291" s="14" customFormat="1" ht="11.25"/>
    <row r="292" s="14" customFormat="1" ht="11.25"/>
    <row r="293" s="14" customFormat="1" ht="11.25"/>
    <row r="294" s="14" customFormat="1" ht="11.25"/>
    <row r="295" s="14" customFormat="1" ht="11.25"/>
    <row r="296" s="14" customFormat="1" ht="11.25"/>
    <row r="297" s="14" customFormat="1" ht="11.25"/>
    <row r="298" s="14" customFormat="1" ht="11.25"/>
    <row r="299" s="14" customFormat="1" ht="11.25"/>
    <row r="300" s="14" customFormat="1" ht="11.25"/>
    <row r="301" s="14" customFormat="1" ht="11.25"/>
    <row r="302" s="14" customFormat="1" ht="11.25"/>
    <row r="303" s="14" customFormat="1" ht="11.25"/>
    <row r="304" s="14" customFormat="1" ht="11.25"/>
    <row r="305" s="14" customFormat="1" ht="11.25"/>
    <row r="306" s="14" customFormat="1" ht="11.25"/>
    <row r="307" s="14" customFormat="1" ht="11.25"/>
    <row r="308" s="14" customFormat="1" ht="11.25"/>
    <row r="309" s="14" customFormat="1" ht="11.25"/>
    <row r="310" s="14" customFormat="1" ht="11.25"/>
    <row r="311" s="14" customFormat="1" ht="11.25"/>
    <row r="312" s="14" customFormat="1" ht="11.25"/>
    <row r="313" s="14" customFormat="1" ht="11.25"/>
    <row r="314" s="14" customFormat="1" ht="11.25"/>
    <row r="315" s="14" customFormat="1" ht="11.25"/>
    <row r="316" s="14" customFormat="1" ht="11.25"/>
    <row r="317" s="14" customFormat="1" ht="11.25"/>
    <row r="318" s="14" customFormat="1" ht="11.25"/>
    <row r="319" s="14" customFormat="1" ht="11.25"/>
    <row r="320" s="14" customFormat="1" ht="11.25"/>
    <row r="321" s="14" customFormat="1" ht="11.25"/>
    <row r="322" s="14" customFormat="1" ht="11.25"/>
    <row r="323" s="14" customFormat="1" ht="11.25"/>
    <row r="324" s="14" customFormat="1" ht="11.25"/>
    <row r="325" s="14" customFormat="1" ht="11.25"/>
    <row r="326" s="14" customFormat="1" ht="11.25"/>
    <row r="327" s="14" customFormat="1" ht="11.25"/>
    <row r="328" s="14" customFormat="1" ht="11.25"/>
    <row r="329" s="14" customFormat="1" ht="11.25"/>
    <row r="330" s="14" customFormat="1" ht="11.25"/>
    <row r="331" s="14" customFormat="1" ht="11.25"/>
    <row r="332" s="14" customFormat="1" ht="11.25"/>
    <row r="333" s="14" customFormat="1" ht="11.25"/>
    <row r="334" s="14" customFormat="1" ht="11.25"/>
    <row r="335" s="14" customFormat="1" ht="11.25"/>
    <row r="336" s="14" customFormat="1" ht="11.25"/>
    <row r="337" s="14" customFormat="1" ht="11.25"/>
    <row r="338" s="14" customFormat="1" ht="11.25"/>
    <row r="339" s="14" customFormat="1" ht="11.25"/>
    <row r="340" s="14" customFormat="1" ht="11.25"/>
    <row r="341" s="14" customFormat="1" ht="11.25"/>
    <row r="342" s="14" customFormat="1" ht="11.25"/>
    <row r="343" s="14" customFormat="1" ht="11.25"/>
    <row r="344" s="14" customFormat="1" ht="11.25"/>
    <row r="345" s="14" customFormat="1" ht="11.25"/>
    <row r="346" s="14" customFormat="1" ht="11.25"/>
    <row r="347" s="14" customFormat="1" ht="11.25"/>
    <row r="348" s="14" customFormat="1" ht="11.25"/>
    <row r="349" s="14" customFormat="1" ht="11.25"/>
    <row r="350" s="14" customFormat="1" ht="11.25"/>
    <row r="351" s="14" customFormat="1" ht="11.25"/>
    <row r="352" s="14" customFormat="1" ht="11.25"/>
    <row r="353" s="14" customFormat="1" ht="11.25"/>
    <row r="354" s="14" customFormat="1" ht="11.25"/>
    <row r="355" s="14" customFormat="1" ht="11.25"/>
    <row r="356" s="14" customFormat="1" ht="11.25"/>
    <row r="357" s="14" customFormat="1" ht="11.25"/>
    <row r="358" s="14" customFormat="1" ht="11.25"/>
    <row r="359" s="14" customFormat="1" ht="11.25"/>
    <row r="360" s="14" customFormat="1" ht="11.25"/>
    <row r="361" s="14" customFormat="1" ht="11.25"/>
    <row r="362" s="14" customFormat="1" ht="11.25"/>
    <row r="363" s="14" customFormat="1" ht="11.25"/>
    <row r="364" s="14" customFormat="1" ht="11.25"/>
    <row r="365" s="14" customFormat="1" ht="11.25"/>
    <row r="366" s="14" customFormat="1" ht="11.25"/>
    <row r="367" s="14" customFormat="1" ht="11.25"/>
    <row r="368" s="14" customFormat="1" ht="11.25"/>
    <row r="369" s="14" customFormat="1" ht="11.25"/>
    <row r="370" s="14" customFormat="1" ht="11.25"/>
    <row r="371" s="14" customFormat="1" ht="11.25"/>
    <row r="372" s="14" customFormat="1" ht="11.25"/>
    <row r="373" s="14" customFormat="1" ht="11.25"/>
    <row r="374" s="14" customFormat="1" ht="11.25"/>
    <row r="375" s="14" customFormat="1" ht="11.25"/>
    <row r="376" s="14" customFormat="1" ht="11.25"/>
    <row r="377" s="14" customFormat="1" ht="11.25"/>
    <row r="378" s="14" customFormat="1" ht="11.25"/>
    <row r="379" s="14" customFormat="1" ht="11.25"/>
    <row r="380" s="14" customFormat="1" ht="11.25"/>
    <row r="381" s="14" customFormat="1" ht="11.25"/>
    <row r="382" s="14" customFormat="1" ht="11.25"/>
    <row r="383" s="14" customFormat="1" ht="11.25"/>
    <row r="384" s="14" customFormat="1" ht="11.25"/>
    <row r="385" s="14" customFormat="1" ht="11.25"/>
    <row r="386" s="14" customFormat="1" ht="11.25"/>
    <row r="387" s="14" customFormat="1" ht="11.25"/>
    <row r="388" s="14" customFormat="1" ht="11.25"/>
    <row r="389" s="14" customFormat="1" ht="11.25"/>
    <row r="390" s="14" customFormat="1" ht="11.25"/>
    <row r="391" s="14" customFormat="1" ht="11.25"/>
    <row r="392" s="14" customFormat="1" ht="11.25"/>
    <row r="393" s="14" customFormat="1" ht="11.25"/>
    <row r="394" s="14" customFormat="1" ht="11.25"/>
    <row r="395" s="14" customFormat="1" ht="11.25"/>
    <row r="396" s="14" customFormat="1" ht="11.25"/>
    <row r="397" s="14" customFormat="1" ht="11.25"/>
    <row r="398" s="14" customFormat="1" ht="11.25"/>
    <row r="399" s="14" customFormat="1" ht="11.25"/>
    <row r="400" s="14" customFormat="1" ht="11.25"/>
    <row r="401" s="14" customFormat="1" ht="11.25"/>
    <row r="402" s="14" customFormat="1" ht="11.25"/>
    <row r="403" s="14" customFormat="1" ht="11.25"/>
    <row r="404" s="14" customFormat="1" ht="11.25"/>
    <row r="405" s="14" customFormat="1" ht="11.25"/>
    <row r="406" s="14" customFormat="1" ht="11.25"/>
    <row r="407" s="14" customFormat="1" ht="11.25"/>
    <row r="408" s="14" customFormat="1" ht="11.25"/>
    <row r="409" s="14" customFormat="1" ht="11.25"/>
    <row r="410" s="14" customFormat="1" ht="11.25"/>
    <row r="411" s="14" customFormat="1" ht="11.25"/>
    <row r="412" s="14" customFormat="1" ht="11.25"/>
    <row r="413" s="14" customFormat="1" ht="11.25"/>
    <row r="414" s="14" customFormat="1" ht="11.25"/>
    <row r="415" s="14" customFormat="1" ht="11.25"/>
    <row r="416" s="14" customFormat="1" ht="11.25"/>
    <row r="417" s="14" customFormat="1" ht="11.25"/>
    <row r="418" s="14" customFormat="1" ht="11.25"/>
    <row r="419" s="14" customFormat="1" ht="11.25"/>
    <row r="420" s="14" customFormat="1" ht="11.25"/>
    <row r="421" s="14" customFormat="1" ht="11.25"/>
  </sheetData>
  <conditionalFormatting sqref="BB91:BC91 AX93:BD97 BD88:BD91 BB88:BC89 AX88:BA92 BB90 AX17:BD25 AX27:BD44 BD26 AX46:BD87 BD45">
    <cfRule type="cellIs" dxfId="19" priority="13" operator="equal">
      <formula>0</formula>
    </cfRule>
  </conditionalFormatting>
  <conditionalFormatting sqref="AX26">
    <cfRule type="cellIs" dxfId="18" priority="12" operator="equal">
      <formula>0</formula>
    </cfRule>
  </conditionalFormatting>
  <conditionalFormatting sqref="AY26">
    <cfRule type="cellIs" dxfId="17" priority="11" operator="equal">
      <formula>0</formula>
    </cfRule>
  </conditionalFormatting>
  <conditionalFormatting sqref="AZ26">
    <cfRule type="cellIs" dxfId="16" priority="10" operator="equal">
      <formula>0</formula>
    </cfRule>
  </conditionalFormatting>
  <conditionalFormatting sqref="BA26">
    <cfRule type="cellIs" dxfId="15" priority="9" operator="equal">
      <formula>0</formula>
    </cfRule>
  </conditionalFormatting>
  <conditionalFormatting sqref="BB26">
    <cfRule type="cellIs" dxfId="14" priority="8" operator="equal">
      <formula>0</formula>
    </cfRule>
  </conditionalFormatting>
  <conditionalFormatting sqref="BC26">
    <cfRule type="cellIs" dxfId="13" priority="7" operator="equal">
      <formula>0</formula>
    </cfRule>
  </conditionalFormatting>
  <conditionalFormatting sqref="AX45">
    <cfRule type="cellIs" dxfId="12" priority="6" operator="equal">
      <formula>0</formula>
    </cfRule>
  </conditionalFormatting>
  <conditionalFormatting sqref="AY45">
    <cfRule type="cellIs" dxfId="11" priority="5" operator="equal">
      <formula>0</formula>
    </cfRule>
  </conditionalFormatting>
  <conditionalFormatting sqref="AZ45">
    <cfRule type="cellIs" dxfId="10" priority="4" operator="equal">
      <formula>0</formula>
    </cfRule>
  </conditionalFormatting>
  <conditionalFormatting sqref="BA45">
    <cfRule type="cellIs" dxfId="9" priority="3" operator="equal">
      <formula>0</formula>
    </cfRule>
  </conditionalFormatting>
  <conditionalFormatting sqref="BB45">
    <cfRule type="cellIs" dxfId="8" priority="2" operator="equal">
      <formula>0</formula>
    </cfRule>
  </conditionalFormatting>
  <conditionalFormatting sqref="BC45">
    <cfRule type="cellIs" dxfId="7" priority="1" operator="equal">
      <formula>0</formula>
    </cfRule>
  </conditionalFormatting>
  <pageMargins left="0.59055118110236227" right="0" top="0" bottom="0" header="0" footer="0"/>
  <pageSetup orientation="portrait" r:id="rId1"/>
  <headerFooter alignWithMargins="0"/>
  <ignoredErrors>
    <ignoredError sqref="AX39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F509"/>
  <sheetViews>
    <sheetView showGridLines="0" zoomScale="160" zoomScaleNormal="160" zoomScaleSheetLayoutView="160" workbookViewId="0">
      <pane xSplit="49" ySplit="19" topLeftCell="AX20" activePane="bottomRight" state="frozen"/>
      <selection pane="topRight" activeCell="AX1" sqref="AX1"/>
      <selection pane="bottomLeft" activeCell="A20" sqref="A20"/>
      <selection pane="bottomRight" activeCell="AX20" sqref="AX20"/>
    </sheetView>
  </sheetViews>
  <sheetFormatPr baseColWidth="10" defaultRowHeight="13.5"/>
  <cols>
    <col min="1" max="1" width="0.140625" style="1" customWidth="1"/>
    <col min="2" max="49" width="0.85546875" style="1" customWidth="1"/>
    <col min="50" max="50" width="9.42578125" style="1" customWidth="1"/>
    <col min="51" max="54" width="9.5703125" style="1" customWidth="1"/>
    <col min="55" max="55" width="10.7109375" style="1" customWidth="1"/>
    <col min="56" max="56" width="0.140625" style="1" customWidth="1"/>
    <col min="57" max="16384" width="11.42578125" style="1"/>
  </cols>
  <sheetData>
    <row r="1" spans="1:56" ht="11.1" customHeight="1">
      <c r="BB1" s="8"/>
      <c r="BC1" s="7"/>
    </row>
    <row r="2" spans="1:56" ht="11.1" customHeight="1">
      <c r="BB2" s="8"/>
      <c r="BC2" s="7"/>
    </row>
    <row r="3" spans="1:56" ht="11.1" customHeight="1">
      <c r="BB3" s="8"/>
      <c r="BC3" s="7"/>
    </row>
    <row r="4" spans="1:56" ht="11.1" customHeight="1">
      <c r="BB4" s="8"/>
      <c r="BC4" s="7"/>
    </row>
    <row r="5" spans="1:56" ht="11.1" customHeight="1">
      <c r="BB5" s="8"/>
      <c r="BC5" s="7"/>
    </row>
    <row r="6" spans="1:56" ht="11.1" customHeight="1">
      <c r="BB6" s="8"/>
      <c r="BC6" s="9"/>
    </row>
    <row r="7" spans="1:56" ht="11.1" customHeight="1">
      <c r="BB7" s="6"/>
      <c r="BC7" s="6"/>
    </row>
    <row r="8" spans="1:56" s="4" customFormat="1" ht="3.95" customHeight="1">
      <c r="A8" s="2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5"/>
      <c r="BD8" s="5"/>
    </row>
    <row r="9" spans="1:56" s="14" customFormat="1" ht="11.1" customHeight="1">
      <c r="A9" s="122" t="s">
        <v>454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</row>
    <row r="10" spans="1:56" s="14" customFormat="1" ht="11.1" customHeight="1">
      <c r="A10" s="122" t="s">
        <v>341</v>
      </c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</row>
    <row r="11" spans="1:56" s="14" customFormat="1" ht="11.1" customHeight="1">
      <c r="A11" s="122" t="s">
        <v>342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</row>
    <row r="12" spans="1:56" s="14" customFormat="1" ht="11.1" customHeight="1">
      <c r="A12" s="128" t="s">
        <v>452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</row>
    <row r="13" spans="1:56" s="14" customFormat="1" ht="11.1" customHeight="1">
      <c r="A13" s="123" t="s">
        <v>172</v>
      </c>
      <c r="B13" s="123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</row>
    <row r="14" spans="1:56" s="12" customFormat="1" ht="3.95" customHeight="1">
      <c r="A14" s="15"/>
      <c r="B14" s="15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</row>
    <row r="15" spans="1:56" s="12" customFormat="1" ht="11.1" customHeight="1">
      <c r="A15" s="125"/>
      <c r="B15" s="130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29" t="s">
        <v>165</v>
      </c>
      <c r="AY15" s="129" t="s">
        <v>165</v>
      </c>
      <c r="AZ15" s="129" t="s">
        <v>165</v>
      </c>
      <c r="BA15" s="129" t="s">
        <v>165</v>
      </c>
      <c r="BB15" s="129" t="s">
        <v>165</v>
      </c>
      <c r="BC15" s="124"/>
      <c r="BD15" s="125"/>
    </row>
    <row r="16" spans="1:56" s="12" customFormat="1" ht="11.1" customHeight="1">
      <c r="A16" s="125"/>
      <c r="B16" s="136" t="s">
        <v>171</v>
      </c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9"/>
      <c r="AY16" s="129" t="s">
        <v>297</v>
      </c>
      <c r="AZ16" s="129"/>
      <c r="BA16" s="129"/>
      <c r="BB16" s="129"/>
      <c r="BC16" s="124" t="s">
        <v>93</v>
      </c>
      <c r="BD16" s="125"/>
    </row>
    <row r="17" spans="1:58" s="12" customFormat="1" ht="11.1" customHeight="1">
      <c r="A17" s="125"/>
      <c r="B17" s="131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27" t="s">
        <v>163</v>
      </c>
      <c r="AY17" s="129" t="s">
        <v>82</v>
      </c>
      <c r="AZ17" s="129" t="s">
        <v>83</v>
      </c>
      <c r="BA17" s="129" t="s">
        <v>84</v>
      </c>
      <c r="BB17" s="129" t="s">
        <v>85</v>
      </c>
      <c r="BC17" s="124"/>
      <c r="BD17" s="125"/>
    </row>
    <row r="18" spans="1:58" s="19" customFormat="1" ht="7.5" customHeight="1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23"/>
      <c r="AY18" s="23"/>
      <c r="AZ18" s="23"/>
      <c r="BA18" s="23"/>
      <c r="BB18" s="23"/>
      <c r="BC18" s="23"/>
      <c r="BD18" s="22"/>
    </row>
    <row r="19" spans="1:58" s="19" customFormat="1" ht="7.5" customHeight="1">
      <c r="A19" s="16"/>
      <c r="B19" s="20" t="s">
        <v>343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219">
        <f t="shared" ref="AX19:BC19" si="0">+AX20+AX28+AX38+AX48+AX58+AX68+AX72+AX81+AX85</f>
        <v>315212354</v>
      </c>
      <c r="AY19" s="219">
        <f t="shared" si="0"/>
        <v>415563413.84000009</v>
      </c>
      <c r="AZ19" s="219">
        <f t="shared" si="0"/>
        <v>730775767.84000015</v>
      </c>
      <c r="BA19" s="219">
        <f t="shared" si="0"/>
        <v>389350323.45999992</v>
      </c>
      <c r="BB19" s="219">
        <f t="shared" si="0"/>
        <v>389350323.45999992</v>
      </c>
      <c r="BC19" s="219">
        <f t="shared" si="0"/>
        <v>341425444.38000017</v>
      </c>
      <c r="BD19" s="221"/>
      <c r="BE19" s="193"/>
      <c r="BF19" s="193"/>
    </row>
    <row r="20" spans="1:58" s="19" customFormat="1" ht="7.5" customHeight="1">
      <c r="A20" s="16"/>
      <c r="B20" s="16"/>
      <c r="C20" s="37" t="s">
        <v>5</v>
      </c>
      <c r="D20" s="20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221">
        <f t="shared" ref="AX20:BC20" si="1">SUM(AX21:AX27)</f>
        <v>29177046</v>
      </c>
      <c r="AY20" s="221">
        <f t="shared" si="1"/>
        <v>395549.81000000052</v>
      </c>
      <c r="AZ20" s="221">
        <f t="shared" si="1"/>
        <v>29572595.810000002</v>
      </c>
      <c r="BA20" s="221">
        <f t="shared" si="1"/>
        <v>22353702.140000001</v>
      </c>
      <c r="BB20" s="221">
        <f t="shared" si="1"/>
        <v>22353702.140000001</v>
      </c>
      <c r="BC20" s="221">
        <f t="shared" si="1"/>
        <v>7218893.6699999981</v>
      </c>
      <c r="BD20" s="221"/>
    </row>
    <row r="21" spans="1:58" s="19" customFormat="1" ht="7.5" customHeight="1">
      <c r="A21" s="16"/>
      <c r="B21" s="16"/>
      <c r="C21" s="37"/>
      <c r="D21" s="16" t="s">
        <v>94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221">
        <v>5427610</v>
      </c>
      <c r="AY21" s="221">
        <v>0</v>
      </c>
      <c r="AZ21" s="221">
        <f>+AX21+AY21</f>
        <v>5427610</v>
      </c>
      <c r="BA21" s="221">
        <v>4725528.12</v>
      </c>
      <c r="BB21" s="221">
        <v>4725528.12</v>
      </c>
      <c r="BC21" s="221">
        <f>+AZ21-BA21</f>
        <v>702081.87999999989</v>
      </c>
      <c r="BD21" s="221"/>
    </row>
    <row r="22" spans="1:58" s="19" customFormat="1" ht="7.5" customHeight="1">
      <c r="A22" s="16"/>
      <c r="B22" s="16"/>
      <c r="C22" s="37"/>
      <c r="D22" s="16" t="s">
        <v>95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221">
        <v>0</v>
      </c>
      <c r="AY22" s="221"/>
      <c r="AZ22" s="221">
        <f>+AX22+AY22</f>
        <v>0</v>
      </c>
      <c r="BA22" s="221">
        <v>0</v>
      </c>
      <c r="BB22" s="221">
        <v>0</v>
      </c>
      <c r="BC22" s="221">
        <f>+AZ22-BA22</f>
        <v>0</v>
      </c>
      <c r="BD22" s="221"/>
    </row>
    <row r="23" spans="1:58" s="19" customFormat="1" ht="7.5" customHeight="1">
      <c r="A23" s="16"/>
      <c r="B23" s="16"/>
      <c r="C23" s="37"/>
      <c r="D23" s="16" t="s">
        <v>96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221">
        <v>5233403</v>
      </c>
      <c r="AY23" s="221">
        <v>-556000</v>
      </c>
      <c r="AZ23" s="221">
        <f>+AX23+AY23</f>
        <v>4677403</v>
      </c>
      <c r="BA23" s="221">
        <v>2091819.0799999998</v>
      </c>
      <c r="BB23" s="221">
        <v>2091819.0799999998</v>
      </c>
      <c r="BC23" s="221">
        <f>+AZ23-BA23</f>
        <v>2585583.92</v>
      </c>
      <c r="BD23" s="221"/>
    </row>
    <row r="24" spans="1:58" s="19" customFormat="1" ht="7.5" customHeight="1">
      <c r="A24" s="16"/>
      <c r="B24" s="16"/>
      <c r="C24" s="37"/>
      <c r="D24" s="16" t="s">
        <v>97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221">
        <v>4029202</v>
      </c>
      <c r="AY24" s="221">
        <v>550000</v>
      </c>
      <c r="AZ24" s="221">
        <f>+AX24+AY24</f>
        <v>4579202</v>
      </c>
      <c r="BA24" s="221">
        <v>3068442.43</v>
      </c>
      <c r="BB24" s="221">
        <v>3068442.43</v>
      </c>
      <c r="BC24" s="221">
        <f>+AZ24-BA24</f>
        <v>1510759.5699999998</v>
      </c>
      <c r="BD24" s="221"/>
    </row>
    <row r="25" spans="1:58" s="19" customFormat="1" ht="7.5" customHeight="1">
      <c r="A25" s="16"/>
      <c r="B25" s="16"/>
      <c r="C25" s="37"/>
      <c r="D25" s="16" t="s">
        <v>98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221">
        <v>14486831</v>
      </c>
      <c r="AY25" s="221">
        <v>401549.81000000052</v>
      </c>
      <c r="AZ25" s="221">
        <f>+AX25+AY25</f>
        <v>14888380.810000001</v>
      </c>
      <c r="BA25" s="221">
        <v>12467912.510000002</v>
      </c>
      <c r="BB25" s="221">
        <v>12467912.510000002</v>
      </c>
      <c r="BC25" s="221">
        <f>+AZ25-BA25</f>
        <v>2420468.2999999989</v>
      </c>
      <c r="BD25" s="221"/>
    </row>
    <row r="26" spans="1:58" s="19" customFormat="1" ht="7.5" customHeight="1">
      <c r="A26" s="16"/>
      <c r="B26" s="16"/>
      <c r="C26" s="37"/>
      <c r="D26" s="16" t="s">
        <v>99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221"/>
      <c r="AY26" s="221"/>
      <c r="AZ26" s="221"/>
      <c r="BA26" s="221"/>
      <c r="BB26" s="221"/>
      <c r="BC26" s="221"/>
      <c r="BD26" s="221"/>
    </row>
    <row r="27" spans="1:58" s="19" customFormat="1" ht="7.5" customHeight="1">
      <c r="A27" s="16"/>
      <c r="B27" s="16"/>
      <c r="C27" s="37"/>
      <c r="D27" s="16" t="s">
        <v>100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221"/>
      <c r="AY27" s="221"/>
      <c r="AZ27" s="221"/>
      <c r="BA27" s="221"/>
      <c r="BB27" s="221"/>
      <c r="BC27" s="221"/>
      <c r="BD27" s="221"/>
    </row>
    <row r="28" spans="1:58" s="19" customFormat="1" ht="7.5" customHeight="1">
      <c r="A28" s="16"/>
      <c r="B28" s="16"/>
      <c r="C28" s="37" t="s">
        <v>24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221">
        <f t="shared" ref="AX28:BC28" si="2">SUM(AX29:AX37)</f>
        <v>926926</v>
      </c>
      <c r="AY28" s="221">
        <f t="shared" si="2"/>
        <v>0</v>
      </c>
      <c r="AZ28" s="221">
        <f t="shared" si="2"/>
        <v>926926</v>
      </c>
      <c r="BA28" s="221">
        <f t="shared" si="2"/>
        <v>332666.42</v>
      </c>
      <c r="BB28" s="221">
        <f t="shared" si="2"/>
        <v>332666.42</v>
      </c>
      <c r="BC28" s="221">
        <f t="shared" si="2"/>
        <v>594259.57999999996</v>
      </c>
      <c r="BD28" s="221"/>
      <c r="BE28" s="194"/>
    </row>
    <row r="29" spans="1:58" s="19" customFormat="1" ht="7.5" customHeight="1">
      <c r="A29" s="16"/>
      <c r="B29" s="16"/>
      <c r="C29" s="37"/>
      <c r="D29" s="16" t="s">
        <v>101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221">
        <v>351163</v>
      </c>
      <c r="AY29" s="221">
        <v>0</v>
      </c>
      <c r="AZ29" s="221">
        <f>+AX29+AY29</f>
        <v>351163</v>
      </c>
      <c r="BA29" s="221">
        <v>126304.75999999998</v>
      </c>
      <c r="BB29" s="221">
        <v>126304.75999999998</v>
      </c>
      <c r="BC29" s="221">
        <f>+AZ29-BA29</f>
        <v>224858.24000000002</v>
      </c>
      <c r="BD29" s="221"/>
    </row>
    <row r="30" spans="1:58" s="19" customFormat="1" ht="7.5" customHeight="1">
      <c r="A30" s="16"/>
      <c r="B30" s="16"/>
      <c r="C30" s="37"/>
      <c r="D30" s="16" t="s">
        <v>102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221">
        <v>70000</v>
      </c>
      <c r="AY30" s="221">
        <v>0</v>
      </c>
      <c r="AZ30" s="221">
        <f>+AX30+AY30</f>
        <v>70000</v>
      </c>
      <c r="BA30" s="221">
        <v>40149</v>
      </c>
      <c r="BB30" s="221">
        <v>40149</v>
      </c>
      <c r="BC30" s="221">
        <f>+AZ30-BA30</f>
        <v>29851</v>
      </c>
      <c r="BD30" s="221"/>
    </row>
    <row r="31" spans="1:58" s="19" customFormat="1" ht="7.5" customHeight="1">
      <c r="A31" s="16"/>
      <c r="B31" s="16"/>
      <c r="C31" s="37"/>
      <c r="D31" s="16" t="s">
        <v>103</v>
      </c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221"/>
      <c r="AY31" s="221"/>
      <c r="AZ31" s="221"/>
      <c r="BA31" s="221"/>
      <c r="BB31" s="221"/>
      <c r="BC31" s="221"/>
      <c r="BD31" s="221"/>
    </row>
    <row r="32" spans="1:58" s="19" customFormat="1" ht="7.5" customHeight="1">
      <c r="A32" s="16"/>
      <c r="B32" s="16"/>
      <c r="C32" s="37"/>
      <c r="D32" s="16" t="s">
        <v>104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221">
        <v>205000</v>
      </c>
      <c r="AY32" s="221">
        <v>0</v>
      </c>
      <c r="AZ32" s="221">
        <f>+AX32+AY32</f>
        <v>205000</v>
      </c>
      <c r="BA32" s="221">
        <v>464</v>
      </c>
      <c r="BB32" s="221">
        <v>464</v>
      </c>
      <c r="BC32" s="221">
        <f>+AZ32-BA32</f>
        <v>204536</v>
      </c>
      <c r="BD32" s="221"/>
    </row>
    <row r="33" spans="1:56" s="19" customFormat="1" ht="7.5" customHeight="1">
      <c r="A33" s="16"/>
      <c r="B33" s="16"/>
      <c r="C33" s="37"/>
      <c r="D33" s="16" t="s">
        <v>105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221"/>
      <c r="AY33" s="221"/>
      <c r="AZ33" s="221"/>
      <c r="BA33" s="221"/>
      <c r="BB33" s="221"/>
      <c r="BC33" s="221"/>
      <c r="BD33" s="221"/>
    </row>
    <row r="34" spans="1:56" s="19" customFormat="1" ht="7.5" customHeight="1">
      <c r="A34" s="16"/>
      <c r="B34" s="16"/>
      <c r="C34" s="37"/>
      <c r="D34" s="16" t="s">
        <v>106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221">
        <v>203762.99999999997</v>
      </c>
      <c r="AY34" s="221">
        <v>0</v>
      </c>
      <c r="AZ34" s="221">
        <f>+AX34+AY34</f>
        <v>203762.99999999997</v>
      </c>
      <c r="BA34" s="221">
        <v>133897.38999999998</v>
      </c>
      <c r="BB34" s="221">
        <v>133897.38999999998</v>
      </c>
      <c r="BC34" s="221">
        <f>+AZ34-BA34</f>
        <v>69865.609999999986</v>
      </c>
      <c r="BD34" s="221"/>
    </row>
    <row r="35" spans="1:56" s="19" customFormat="1" ht="7.5" customHeight="1">
      <c r="A35" s="16"/>
      <c r="B35" s="16"/>
      <c r="C35" s="37"/>
      <c r="D35" s="16" t="s">
        <v>107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221"/>
      <c r="AY35" s="221"/>
      <c r="AZ35" s="221"/>
      <c r="BA35" s="221"/>
      <c r="BB35" s="221"/>
      <c r="BC35" s="221"/>
      <c r="BD35" s="221"/>
    </row>
    <row r="36" spans="1:56" s="19" customFormat="1" ht="7.5" customHeight="1">
      <c r="A36" s="16"/>
      <c r="B36" s="16"/>
      <c r="C36" s="37"/>
      <c r="D36" s="16" t="s">
        <v>108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221"/>
      <c r="AY36" s="221"/>
      <c r="AZ36" s="221"/>
      <c r="BA36" s="221"/>
      <c r="BB36" s="221"/>
      <c r="BC36" s="221"/>
      <c r="BD36" s="221"/>
    </row>
    <row r="37" spans="1:56" s="19" customFormat="1" ht="7.5" customHeight="1">
      <c r="A37" s="16"/>
      <c r="B37" s="16"/>
      <c r="C37" s="37"/>
      <c r="D37" s="16" t="s">
        <v>109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221">
        <v>97000</v>
      </c>
      <c r="AY37" s="221">
        <v>0</v>
      </c>
      <c r="AZ37" s="221">
        <f>+AX37+AY37</f>
        <v>97000</v>
      </c>
      <c r="BA37" s="221">
        <v>31851.27</v>
      </c>
      <c r="BB37" s="221">
        <v>31851.27</v>
      </c>
      <c r="BC37" s="221">
        <f>+AZ37-BA37</f>
        <v>65148.729999999996</v>
      </c>
      <c r="BD37" s="221"/>
    </row>
    <row r="38" spans="1:56" s="19" customFormat="1" ht="7.5" customHeight="1">
      <c r="A38" s="16"/>
      <c r="B38" s="16"/>
      <c r="C38" s="37" t="s">
        <v>25</v>
      </c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221">
        <f t="shared" ref="AX38:BC38" si="3">SUM(AX39:AX47)</f>
        <v>274808382</v>
      </c>
      <c r="AY38" s="221">
        <f t="shared" si="3"/>
        <v>417473445.03000009</v>
      </c>
      <c r="AZ38" s="221">
        <f t="shared" si="3"/>
        <v>692281827.03000009</v>
      </c>
      <c r="BA38" s="221">
        <f t="shared" si="3"/>
        <v>366633954.89999992</v>
      </c>
      <c r="BB38" s="221">
        <f t="shared" si="3"/>
        <v>366633954.89999992</v>
      </c>
      <c r="BC38" s="221">
        <f t="shared" si="3"/>
        <v>325647872.13000017</v>
      </c>
      <c r="BD38" s="221"/>
    </row>
    <row r="39" spans="1:56" s="19" customFormat="1" ht="7.5" customHeight="1">
      <c r="A39" s="16"/>
      <c r="B39" s="16"/>
      <c r="C39" s="37"/>
      <c r="D39" s="16" t="s">
        <v>110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221">
        <v>810000</v>
      </c>
      <c r="AY39" s="221">
        <v>0</v>
      </c>
      <c r="AZ39" s="221">
        <f>+AX39+AY39</f>
        <v>810000</v>
      </c>
      <c r="BA39" s="221">
        <v>244023.83999999997</v>
      </c>
      <c r="BB39" s="221">
        <v>244023.83999999997</v>
      </c>
      <c r="BC39" s="221">
        <f>+AZ39-BA39</f>
        <v>565976.16</v>
      </c>
      <c r="BD39" s="221"/>
    </row>
    <row r="40" spans="1:56" s="19" customFormat="1" ht="7.5" customHeight="1">
      <c r="A40" s="16"/>
      <c r="B40" s="16"/>
      <c r="C40" s="37"/>
      <c r="D40" s="16" t="s">
        <v>111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221">
        <v>5956096</v>
      </c>
      <c r="AY40" s="221">
        <v>0</v>
      </c>
      <c r="AZ40" s="221">
        <f>+AX40+AY40</f>
        <v>5956096</v>
      </c>
      <c r="BA40" s="221">
        <v>2242866.52</v>
      </c>
      <c r="BB40" s="221">
        <v>2242866.52</v>
      </c>
      <c r="BC40" s="221">
        <f>+AZ40-BA40</f>
        <v>3713229.48</v>
      </c>
      <c r="BD40" s="221"/>
    </row>
    <row r="41" spans="1:56" s="19" customFormat="1" ht="7.5" customHeight="1">
      <c r="A41" s="16"/>
      <c r="B41" s="16"/>
      <c r="C41" s="37"/>
      <c r="D41" s="16" t="s">
        <v>112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221">
        <v>11787337</v>
      </c>
      <c r="AY41" s="221">
        <v>1272500</v>
      </c>
      <c r="AZ41" s="221">
        <f>+AX41+AY41</f>
        <v>13059837</v>
      </c>
      <c r="BA41" s="221">
        <v>6634302.2299999995</v>
      </c>
      <c r="BB41" s="221">
        <v>6634302.2299999995</v>
      </c>
      <c r="BC41" s="221">
        <f>+AZ41-BA41</f>
        <v>6425534.7700000005</v>
      </c>
      <c r="BD41" s="221"/>
    </row>
    <row r="42" spans="1:56" s="19" customFormat="1" ht="7.5" customHeight="1">
      <c r="A42" s="16"/>
      <c r="B42" s="16"/>
      <c r="C42" s="37"/>
      <c r="D42" s="16" t="s">
        <v>113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221">
        <v>1200000</v>
      </c>
      <c r="AY42" s="221">
        <v>0</v>
      </c>
      <c r="AZ42" s="221">
        <f>+AX42+AY42</f>
        <v>1200000</v>
      </c>
      <c r="BA42" s="221">
        <v>592657.98</v>
      </c>
      <c r="BB42" s="221">
        <v>592657.98</v>
      </c>
      <c r="BC42" s="221">
        <f>+AZ42-BA42</f>
        <v>607342.02</v>
      </c>
      <c r="BD42" s="221"/>
    </row>
    <row r="43" spans="1:56" s="19" customFormat="1" ht="7.5" customHeight="1">
      <c r="A43" s="16"/>
      <c r="B43" s="16"/>
      <c r="C43" s="37"/>
      <c r="D43" s="16" t="s">
        <v>114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221">
        <v>1450000</v>
      </c>
      <c r="AY43" s="221">
        <v>0</v>
      </c>
      <c r="AZ43" s="221">
        <f>+AX43+AY43</f>
        <v>1450000</v>
      </c>
      <c r="BA43" s="221">
        <v>211104.52000000002</v>
      </c>
      <c r="BB43" s="221">
        <v>211104.52000000002</v>
      </c>
      <c r="BC43" s="221">
        <f>+AZ43-BA43</f>
        <v>1238895.48</v>
      </c>
      <c r="BD43" s="221"/>
    </row>
    <row r="44" spans="1:56" s="19" customFormat="1" ht="7.5" customHeight="1">
      <c r="A44" s="16"/>
      <c r="B44" s="16"/>
      <c r="C44" s="37"/>
      <c r="D44" s="16" t="s">
        <v>115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221"/>
      <c r="AY44" s="221"/>
      <c r="AZ44" s="221"/>
      <c r="BA44" s="221"/>
      <c r="BB44" s="221"/>
      <c r="BC44" s="221"/>
      <c r="BD44" s="221"/>
    </row>
    <row r="45" spans="1:56" s="19" customFormat="1" ht="7.5" customHeight="1">
      <c r="A45" s="16"/>
      <c r="B45" s="16"/>
      <c r="C45" s="37"/>
      <c r="D45" s="16" t="s">
        <v>116</v>
      </c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221">
        <v>670000</v>
      </c>
      <c r="AY45" s="221">
        <v>0</v>
      </c>
      <c r="AZ45" s="221">
        <f>+AX45+AY45</f>
        <v>670000</v>
      </c>
      <c r="BA45" s="221">
        <v>92197</v>
      </c>
      <c r="BB45" s="221">
        <v>92197</v>
      </c>
      <c r="BC45" s="221">
        <f>+AZ45-BA45</f>
        <v>577803</v>
      </c>
      <c r="BD45" s="221"/>
    </row>
    <row r="46" spans="1:56" s="19" customFormat="1" ht="7.5" customHeight="1">
      <c r="A46" s="16"/>
      <c r="B46" s="16"/>
      <c r="C46" s="37"/>
      <c r="D46" s="16" t="s">
        <v>117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221">
        <v>3638330</v>
      </c>
      <c r="AY46" s="221">
        <v>0</v>
      </c>
      <c r="AZ46" s="221">
        <f>+AX46+AY46</f>
        <v>3638330</v>
      </c>
      <c r="BA46" s="221">
        <v>0</v>
      </c>
      <c r="BB46" s="221">
        <v>0</v>
      </c>
      <c r="BC46" s="221">
        <f>+AZ46-BA46</f>
        <v>3638330</v>
      </c>
      <c r="BD46" s="221"/>
    </row>
    <row r="47" spans="1:56" s="19" customFormat="1" ht="7.5" customHeight="1">
      <c r="A47" s="16"/>
      <c r="B47" s="16"/>
      <c r="C47" s="37"/>
      <c r="D47" s="16" t="s">
        <v>118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221">
        <v>249296619.00000003</v>
      </c>
      <c r="AY47" s="221">
        <v>416200945.03000009</v>
      </c>
      <c r="AZ47" s="221">
        <f>+AX47+AY47</f>
        <v>665497564.03000009</v>
      </c>
      <c r="BA47" s="221">
        <v>356616802.80999994</v>
      </c>
      <c r="BB47" s="221">
        <v>356616802.80999994</v>
      </c>
      <c r="BC47" s="221">
        <f>+AZ47-BA47</f>
        <v>308880761.22000015</v>
      </c>
      <c r="BD47" s="221"/>
    </row>
    <row r="48" spans="1:56" s="19" customFormat="1" ht="7.5" customHeight="1">
      <c r="A48" s="16"/>
      <c r="B48" s="16"/>
      <c r="C48" s="16" t="s">
        <v>67</v>
      </c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221">
        <f t="shared" ref="AX48:BC48" si="4">SUM(AX49:AX57)</f>
        <v>10300000</v>
      </c>
      <c r="AY48" s="221">
        <f t="shared" si="4"/>
        <v>-2360581</v>
      </c>
      <c r="AZ48" s="221">
        <f t="shared" si="4"/>
        <v>7939419</v>
      </c>
      <c r="BA48" s="221">
        <f t="shared" si="4"/>
        <v>0</v>
      </c>
      <c r="BB48" s="221">
        <f t="shared" si="4"/>
        <v>0</v>
      </c>
      <c r="BC48" s="221">
        <f t="shared" si="4"/>
        <v>7939419</v>
      </c>
      <c r="BD48" s="221"/>
    </row>
    <row r="49" spans="1:56" s="19" customFormat="1" ht="7.5" customHeight="1">
      <c r="A49" s="16"/>
      <c r="B49" s="16"/>
      <c r="C49" s="16"/>
      <c r="D49" s="16" t="s">
        <v>19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221"/>
      <c r="AY49" s="221"/>
      <c r="AZ49" s="221"/>
      <c r="BA49" s="221"/>
      <c r="BB49" s="221"/>
      <c r="BC49" s="221"/>
      <c r="BD49" s="221"/>
    </row>
    <row r="50" spans="1:56" s="19" customFormat="1" ht="7.5" customHeight="1">
      <c r="A50" s="16"/>
      <c r="B50" s="16"/>
      <c r="C50" s="16"/>
      <c r="D50" s="16" t="s">
        <v>20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221"/>
      <c r="AY50" s="221"/>
      <c r="AZ50" s="221"/>
      <c r="BA50" s="221"/>
      <c r="BB50" s="221"/>
      <c r="BC50" s="221"/>
      <c r="BD50" s="221"/>
    </row>
    <row r="51" spans="1:56" s="19" customFormat="1" ht="7.5" customHeight="1">
      <c r="A51" s="16"/>
      <c r="B51" s="16"/>
      <c r="C51" s="16"/>
      <c r="D51" s="16" t="s">
        <v>21</v>
      </c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221"/>
      <c r="AY51" s="221"/>
      <c r="AZ51" s="221"/>
      <c r="BA51" s="221"/>
      <c r="BB51" s="221"/>
      <c r="BC51" s="221"/>
      <c r="BD51" s="221"/>
    </row>
    <row r="52" spans="1:56" s="19" customFormat="1" ht="7.5" customHeight="1">
      <c r="A52" s="16"/>
      <c r="B52" s="16"/>
      <c r="C52" s="16"/>
      <c r="D52" s="16" t="s">
        <v>22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221">
        <v>3502000</v>
      </c>
      <c r="AY52" s="221">
        <v>-500000</v>
      </c>
      <c r="AZ52" s="221">
        <f>+AX52+AY52</f>
        <v>3002000</v>
      </c>
      <c r="BA52" s="221">
        <v>0</v>
      </c>
      <c r="BB52" s="221">
        <v>0</v>
      </c>
      <c r="BC52" s="221">
        <f>+AZ52-BA52</f>
        <v>3002000</v>
      </c>
      <c r="BD52" s="221"/>
    </row>
    <row r="53" spans="1:56" s="19" customFormat="1" ht="7.5" customHeight="1">
      <c r="A53" s="16"/>
      <c r="B53" s="16"/>
      <c r="C53" s="16"/>
      <c r="D53" s="16" t="s">
        <v>23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221"/>
      <c r="AY53" s="221"/>
      <c r="AZ53" s="221"/>
      <c r="BA53" s="221"/>
      <c r="BB53" s="221"/>
      <c r="BC53" s="221"/>
      <c r="BD53" s="221"/>
    </row>
    <row r="54" spans="1:56" s="19" customFormat="1" ht="7.5" customHeight="1">
      <c r="A54" s="16"/>
      <c r="B54" s="16"/>
      <c r="C54" s="16"/>
      <c r="D54" s="16" t="s">
        <v>119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219"/>
      <c r="AY54" s="219"/>
      <c r="AZ54" s="219"/>
      <c r="BA54" s="219"/>
      <c r="BB54" s="219"/>
      <c r="BC54" s="219"/>
      <c r="BD54" s="221"/>
    </row>
    <row r="55" spans="1:56" s="19" customFormat="1" ht="7.5" customHeight="1">
      <c r="A55" s="16"/>
      <c r="B55" s="16"/>
      <c r="C55" s="16"/>
      <c r="D55" s="16" t="s">
        <v>26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221"/>
      <c r="AY55" s="221"/>
      <c r="AZ55" s="221"/>
      <c r="BA55" s="221"/>
      <c r="BB55" s="221"/>
      <c r="BC55" s="221"/>
      <c r="BD55" s="221"/>
    </row>
    <row r="56" spans="1:56" s="19" customFormat="1" ht="7.5" customHeight="1">
      <c r="A56" s="16"/>
      <c r="B56" s="16"/>
      <c r="C56" s="16"/>
      <c r="D56" s="16" t="s">
        <v>27</v>
      </c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221"/>
      <c r="AY56" s="221"/>
      <c r="AZ56" s="221"/>
      <c r="BA56" s="221"/>
      <c r="BB56" s="221"/>
      <c r="BC56" s="221"/>
      <c r="BD56" s="221"/>
    </row>
    <row r="57" spans="1:56" s="19" customFormat="1" ht="7.5" customHeight="1">
      <c r="A57" s="16"/>
      <c r="B57" s="16"/>
      <c r="C57" s="16"/>
      <c r="D57" s="16" t="s">
        <v>28</v>
      </c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219">
        <v>6798000</v>
      </c>
      <c r="AY57" s="219">
        <v>-1860581</v>
      </c>
      <c r="AZ57" s="221">
        <f>+AX57+AY57</f>
        <v>4937419</v>
      </c>
      <c r="BA57" s="219">
        <v>0</v>
      </c>
      <c r="BB57" s="219">
        <v>0</v>
      </c>
      <c r="BC57" s="221">
        <f>+AZ57-BA57</f>
        <v>4937419</v>
      </c>
      <c r="BD57" s="221"/>
    </row>
    <row r="58" spans="1:56" s="19" customFormat="1" ht="7.5" customHeight="1">
      <c r="A58" s="16"/>
      <c r="B58" s="16"/>
      <c r="C58" s="16" t="s">
        <v>344</v>
      </c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221">
        <f t="shared" ref="AX58:BC58" si="5">SUM(AX59:AX67)</f>
        <v>0</v>
      </c>
      <c r="AY58" s="221">
        <f t="shared" si="5"/>
        <v>55000</v>
      </c>
      <c r="AZ58" s="221">
        <f t="shared" si="5"/>
        <v>55000</v>
      </c>
      <c r="BA58" s="221">
        <f t="shared" si="5"/>
        <v>30000</v>
      </c>
      <c r="BB58" s="221">
        <f t="shared" si="5"/>
        <v>30000</v>
      </c>
      <c r="BC58" s="221">
        <f t="shared" si="5"/>
        <v>25000</v>
      </c>
      <c r="BD58" s="221"/>
    </row>
    <row r="59" spans="1:56" s="19" customFormat="1" ht="7.5" customHeight="1">
      <c r="A59" s="16"/>
      <c r="B59" s="16"/>
      <c r="C59" s="16"/>
      <c r="D59" s="16" t="s">
        <v>120</v>
      </c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221"/>
      <c r="AY59" s="221"/>
      <c r="AZ59" s="221"/>
      <c r="BA59" s="221"/>
      <c r="BB59" s="221"/>
      <c r="BC59" s="221"/>
      <c r="BD59" s="221"/>
    </row>
    <row r="60" spans="1:56" s="19" customFormat="1" ht="7.5" customHeight="1">
      <c r="A60" s="16"/>
      <c r="B60" s="16"/>
      <c r="C60" s="16"/>
      <c r="D60" s="16" t="s">
        <v>121</v>
      </c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221"/>
      <c r="AY60" s="221"/>
      <c r="AZ60" s="221"/>
      <c r="BA60" s="221"/>
      <c r="BB60" s="221"/>
      <c r="BC60" s="221"/>
      <c r="BD60" s="221"/>
    </row>
    <row r="61" spans="1:56" s="19" customFormat="1" ht="7.5" customHeight="1">
      <c r="A61" s="16"/>
      <c r="B61" s="16"/>
      <c r="C61" s="16"/>
      <c r="D61" s="16" t="s">
        <v>122</v>
      </c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221"/>
      <c r="AY61" s="221"/>
      <c r="AZ61" s="221"/>
      <c r="BA61" s="221"/>
      <c r="BB61" s="221"/>
      <c r="BC61" s="221"/>
      <c r="BD61" s="221"/>
    </row>
    <row r="62" spans="1:56" s="19" customFormat="1" ht="7.5" customHeight="1">
      <c r="A62" s="16"/>
      <c r="B62" s="16"/>
      <c r="C62" s="16"/>
      <c r="D62" s="16" t="s">
        <v>123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221"/>
      <c r="AY62" s="221"/>
      <c r="AZ62" s="221"/>
      <c r="BA62" s="221"/>
      <c r="BB62" s="221"/>
      <c r="BC62" s="221"/>
      <c r="BD62" s="221"/>
    </row>
    <row r="63" spans="1:56" s="19" customFormat="1" ht="7.5" customHeight="1">
      <c r="A63" s="16"/>
      <c r="B63" s="16"/>
      <c r="C63" s="16"/>
      <c r="D63" s="16" t="s">
        <v>124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221"/>
      <c r="AY63" s="221"/>
      <c r="AZ63" s="221"/>
      <c r="BA63" s="221"/>
      <c r="BB63" s="221"/>
      <c r="BC63" s="221"/>
      <c r="BD63" s="221"/>
    </row>
    <row r="64" spans="1:56" s="19" customFormat="1" ht="7.5" customHeight="1">
      <c r="A64" s="16"/>
      <c r="B64" s="16"/>
      <c r="C64" s="16"/>
      <c r="D64" s="16" t="s">
        <v>125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221"/>
      <c r="AY64" s="221"/>
      <c r="AZ64" s="221"/>
      <c r="BA64" s="221"/>
      <c r="BB64" s="221"/>
      <c r="BC64" s="221"/>
      <c r="BD64" s="221"/>
    </row>
    <row r="65" spans="1:56" s="19" customFormat="1" ht="7.5" customHeight="1">
      <c r="A65" s="16"/>
      <c r="B65" s="16"/>
      <c r="C65" s="16"/>
      <c r="D65" s="16" t="s">
        <v>126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221"/>
      <c r="AY65" s="221"/>
      <c r="AZ65" s="221"/>
      <c r="BA65" s="221"/>
      <c r="BB65" s="221"/>
      <c r="BC65" s="221"/>
      <c r="BD65" s="221"/>
    </row>
    <row r="66" spans="1:56" s="19" customFormat="1" ht="7.5" customHeight="1">
      <c r="A66" s="16"/>
      <c r="B66" s="16"/>
      <c r="C66" s="16"/>
      <c r="D66" s="16" t="s">
        <v>127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221"/>
      <c r="AY66" s="221"/>
      <c r="AZ66" s="221"/>
      <c r="BA66" s="221"/>
      <c r="BB66" s="221"/>
      <c r="BC66" s="221"/>
      <c r="BD66" s="221"/>
    </row>
    <row r="67" spans="1:56" s="19" customFormat="1" ht="7.5" customHeight="1">
      <c r="A67" s="16"/>
      <c r="B67" s="16"/>
      <c r="C67" s="16"/>
      <c r="D67" s="16" t="s">
        <v>42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221">
        <v>0</v>
      </c>
      <c r="AY67" s="221">
        <v>55000</v>
      </c>
      <c r="AZ67" s="221">
        <f>+AX67+AY67</f>
        <v>55000</v>
      </c>
      <c r="BA67" s="221">
        <v>30000</v>
      </c>
      <c r="BB67" s="221">
        <v>30000</v>
      </c>
      <c r="BC67" s="221">
        <f>+AZ67-BA67</f>
        <v>25000</v>
      </c>
      <c r="BD67" s="221"/>
    </row>
    <row r="68" spans="1:56" s="19" customFormat="1" ht="7.5" customHeight="1">
      <c r="A68" s="16"/>
      <c r="B68" s="16"/>
      <c r="C68" s="16" t="s">
        <v>345</v>
      </c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221">
        <f t="shared" ref="AX68:BC68" si="6">SUM(AX69:AX71)</f>
        <v>0</v>
      </c>
      <c r="AY68" s="221">
        <f t="shared" si="6"/>
        <v>0</v>
      </c>
      <c r="AZ68" s="221">
        <f t="shared" si="6"/>
        <v>0</v>
      </c>
      <c r="BA68" s="221">
        <f t="shared" si="6"/>
        <v>0</v>
      </c>
      <c r="BB68" s="221">
        <f t="shared" si="6"/>
        <v>0</v>
      </c>
      <c r="BC68" s="221">
        <f t="shared" si="6"/>
        <v>0</v>
      </c>
      <c r="BD68" s="221"/>
    </row>
    <row r="69" spans="1:56" s="19" customFormat="1" ht="7.5" customHeight="1">
      <c r="A69" s="16"/>
      <c r="B69" s="16"/>
      <c r="C69" s="16"/>
      <c r="D69" s="16" t="s">
        <v>128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221"/>
      <c r="AY69" s="221"/>
      <c r="AZ69" s="221"/>
      <c r="BA69" s="221"/>
      <c r="BB69" s="221"/>
      <c r="BC69" s="221"/>
      <c r="BD69" s="221"/>
    </row>
    <row r="70" spans="1:56" s="19" customFormat="1" ht="7.5" customHeight="1">
      <c r="A70" s="16"/>
      <c r="B70" s="16"/>
      <c r="C70" s="16"/>
      <c r="D70" s="16" t="s">
        <v>129</v>
      </c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221"/>
      <c r="AY70" s="221"/>
      <c r="AZ70" s="221"/>
      <c r="BA70" s="221"/>
      <c r="BB70" s="221"/>
      <c r="BC70" s="221"/>
      <c r="BD70" s="221"/>
    </row>
    <row r="71" spans="1:56" s="19" customFormat="1" ht="7.5" customHeight="1">
      <c r="A71" s="16"/>
      <c r="B71" s="16"/>
      <c r="C71" s="16"/>
      <c r="D71" s="16" t="s">
        <v>130</v>
      </c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221"/>
      <c r="AY71" s="221"/>
      <c r="AZ71" s="221"/>
      <c r="BA71" s="221"/>
      <c r="BB71" s="221"/>
      <c r="BC71" s="221"/>
      <c r="BD71" s="221"/>
    </row>
    <row r="72" spans="1:56" s="19" customFormat="1" ht="7.5" customHeight="1">
      <c r="A72" s="16"/>
      <c r="B72" s="16"/>
      <c r="C72" s="16" t="s">
        <v>346</v>
      </c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221">
        <f t="shared" ref="AX72:BC72" si="7">SUM(AX73:AX80)</f>
        <v>0</v>
      </c>
      <c r="AY72" s="221">
        <f t="shared" si="7"/>
        <v>0</v>
      </c>
      <c r="AZ72" s="221">
        <f t="shared" si="7"/>
        <v>0</v>
      </c>
      <c r="BA72" s="221">
        <f t="shared" si="7"/>
        <v>0</v>
      </c>
      <c r="BB72" s="221">
        <f t="shared" si="7"/>
        <v>0</v>
      </c>
      <c r="BC72" s="221">
        <f t="shared" si="7"/>
        <v>0</v>
      </c>
      <c r="BD72" s="221"/>
    </row>
    <row r="73" spans="1:56" s="19" customFormat="1" ht="7.5" customHeight="1">
      <c r="A73" s="16"/>
      <c r="B73" s="16"/>
      <c r="C73" s="16"/>
      <c r="D73" s="16" t="s">
        <v>347</v>
      </c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221"/>
      <c r="AY73" s="221"/>
      <c r="AZ73" s="221"/>
      <c r="BA73" s="221"/>
      <c r="BB73" s="221"/>
      <c r="BC73" s="221"/>
      <c r="BD73" s="221"/>
    </row>
    <row r="74" spans="1:56" s="19" customFormat="1" ht="7.5" customHeight="1">
      <c r="A74" s="16"/>
      <c r="B74" s="16"/>
      <c r="C74" s="16"/>
      <c r="D74" s="16" t="s">
        <v>131</v>
      </c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221"/>
      <c r="AY74" s="221"/>
      <c r="AZ74" s="221"/>
      <c r="BA74" s="221"/>
      <c r="BB74" s="221"/>
      <c r="BC74" s="221"/>
      <c r="BD74" s="221"/>
    </row>
    <row r="75" spans="1:56" s="19" customFormat="1" ht="7.5" customHeight="1">
      <c r="A75" s="16"/>
      <c r="B75" s="16"/>
      <c r="C75" s="16"/>
      <c r="D75" s="16" t="s">
        <v>132</v>
      </c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221"/>
      <c r="AY75" s="221"/>
      <c r="AZ75" s="221"/>
      <c r="BA75" s="221"/>
      <c r="BB75" s="221"/>
      <c r="BC75" s="221"/>
      <c r="BD75" s="221"/>
    </row>
    <row r="76" spans="1:56" s="19" customFormat="1" ht="7.5" customHeight="1">
      <c r="A76" s="16"/>
      <c r="B76" s="16"/>
      <c r="C76" s="16"/>
      <c r="D76" s="16" t="s">
        <v>133</v>
      </c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221"/>
      <c r="AY76" s="221"/>
      <c r="AZ76" s="221"/>
      <c r="BA76" s="221"/>
      <c r="BB76" s="221"/>
      <c r="BC76" s="221"/>
      <c r="BD76" s="221"/>
    </row>
    <row r="77" spans="1:56" s="19" customFormat="1" ht="7.5" customHeight="1">
      <c r="A77" s="16"/>
      <c r="B77" s="16"/>
      <c r="C77" s="16"/>
      <c r="D77" s="16" t="s">
        <v>134</v>
      </c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221"/>
      <c r="AY77" s="221"/>
      <c r="AZ77" s="221"/>
      <c r="BA77" s="221"/>
      <c r="BB77" s="221"/>
      <c r="BC77" s="221"/>
      <c r="BD77" s="221"/>
    </row>
    <row r="78" spans="1:56" s="19" customFormat="1" ht="7.5" customHeight="1">
      <c r="A78" s="16"/>
      <c r="B78" s="16"/>
      <c r="C78" s="16"/>
      <c r="E78" s="16" t="s">
        <v>407</v>
      </c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221"/>
      <c r="AY78" s="221"/>
      <c r="AZ78" s="221"/>
      <c r="BA78" s="221"/>
      <c r="BB78" s="221"/>
      <c r="BC78" s="221"/>
      <c r="BD78" s="221"/>
    </row>
    <row r="79" spans="1:56" s="19" customFormat="1" ht="7.5" customHeight="1">
      <c r="A79" s="16"/>
      <c r="B79" s="16"/>
      <c r="C79" s="16"/>
      <c r="D79" s="16" t="s">
        <v>135</v>
      </c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221"/>
      <c r="AY79" s="221"/>
      <c r="AZ79" s="221"/>
      <c r="BA79" s="221"/>
      <c r="BB79" s="221"/>
      <c r="BC79" s="221"/>
      <c r="BD79" s="221"/>
    </row>
    <row r="80" spans="1:56" s="19" customFormat="1" ht="7.5" customHeight="1">
      <c r="A80" s="16"/>
      <c r="B80" s="16"/>
      <c r="C80" s="16"/>
      <c r="D80" s="16" t="s">
        <v>136</v>
      </c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221"/>
      <c r="AY80" s="221"/>
      <c r="AZ80" s="221"/>
      <c r="BA80" s="221"/>
      <c r="BB80" s="221"/>
      <c r="BC80" s="221"/>
      <c r="BD80" s="221"/>
    </row>
    <row r="81" spans="1:56" s="19" customFormat="1" ht="7.5" customHeight="1">
      <c r="A81" s="16"/>
      <c r="B81" s="16"/>
      <c r="C81" s="16" t="s">
        <v>81</v>
      </c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221">
        <f t="shared" ref="AX81:BC81" si="8">SUM(AX82:AX84)</f>
        <v>0</v>
      </c>
      <c r="AY81" s="221">
        <f t="shared" si="8"/>
        <v>0</v>
      </c>
      <c r="AZ81" s="221">
        <f t="shared" si="8"/>
        <v>0</v>
      </c>
      <c r="BA81" s="221">
        <f t="shared" si="8"/>
        <v>0</v>
      </c>
      <c r="BB81" s="221">
        <f t="shared" si="8"/>
        <v>0</v>
      </c>
      <c r="BC81" s="221">
        <f t="shared" si="8"/>
        <v>0</v>
      </c>
      <c r="BD81" s="221"/>
    </row>
    <row r="82" spans="1:56" s="19" customFormat="1" ht="7.5" customHeight="1">
      <c r="A82" s="16"/>
      <c r="B82" s="16"/>
      <c r="C82" s="16"/>
      <c r="D82" s="16" t="s">
        <v>17</v>
      </c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221"/>
      <c r="AY82" s="221"/>
      <c r="AZ82" s="221"/>
      <c r="BA82" s="221"/>
      <c r="BB82" s="221"/>
      <c r="BC82" s="221"/>
      <c r="BD82" s="221"/>
    </row>
    <row r="83" spans="1:56" s="19" customFormat="1" ht="7.5" customHeight="1">
      <c r="A83" s="16"/>
      <c r="B83" s="16"/>
      <c r="C83" s="16"/>
      <c r="D83" s="16" t="s">
        <v>11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221"/>
      <c r="AY83" s="221"/>
      <c r="AZ83" s="221"/>
      <c r="BA83" s="221"/>
      <c r="BB83" s="221"/>
      <c r="BC83" s="221"/>
      <c r="BD83" s="221"/>
    </row>
    <row r="84" spans="1:56" s="19" customFormat="1" ht="7.5" customHeight="1">
      <c r="A84" s="16"/>
      <c r="B84" s="20"/>
      <c r="C84" s="114"/>
      <c r="D84" s="16" t="s">
        <v>18</v>
      </c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221"/>
      <c r="AY84" s="221"/>
      <c r="AZ84" s="221"/>
      <c r="BA84" s="221"/>
      <c r="BB84" s="221"/>
      <c r="BC84" s="221"/>
      <c r="BD84" s="221"/>
    </row>
    <row r="85" spans="1:56" s="19" customFormat="1" ht="7.5" customHeight="1">
      <c r="A85" s="16"/>
      <c r="B85" s="20"/>
      <c r="C85" s="114" t="s">
        <v>248</v>
      </c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221">
        <f t="shared" ref="AX85:BC85" si="9">SUM(AX86:AX92)</f>
        <v>0</v>
      </c>
      <c r="AY85" s="221">
        <f t="shared" si="9"/>
        <v>0</v>
      </c>
      <c r="AZ85" s="221">
        <f t="shared" si="9"/>
        <v>0</v>
      </c>
      <c r="BA85" s="221">
        <f t="shared" si="9"/>
        <v>0</v>
      </c>
      <c r="BB85" s="221">
        <f t="shared" si="9"/>
        <v>0</v>
      </c>
      <c r="BC85" s="221">
        <f t="shared" si="9"/>
        <v>0</v>
      </c>
      <c r="BD85" s="221"/>
    </row>
    <row r="86" spans="1:56" s="19" customFormat="1" ht="7.5" customHeight="1">
      <c r="A86" s="16"/>
      <c r="B86" s="20"/>
      <c r="C86" s="114"/>
      <c r="D86" s="16" t="s">
        <v>137</v>
      </c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221"/>
      <c r="AY86" s="221"/>
      <c r="AZ86" s="221"/>
      <c r="BA86" s="221"/>
      <c r="BB86" s="221"/>
      <c r="BC86" s="221"/>
      <c r="BD86" s="221"/>
    </row>
    <row r="87" spans="1:56" s="19" customFormat="1" ht="7.5" customHeight="1">
      <c r="A87" s="16"/>
      <c r="B87" s="20"/>
      <c r="C87" s="114"/>
      <c r="D87" s="16" t="s">
        <v>68</v>
      </c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221"/>
      <c r="AY87" s="221"/>
      <c r="AZ87" s="221"/>
      <c r="BA87" s="221"/>
      <c r="BB87" s="221"/>
      <c r="BC87" s="221"/>
      <c r="BD87" s="221"/>
    </row>
    <row r="88" spans="1:56" s="19" customFormat="1" ht="7.5" customHeight="1">
      <c r="A88" s="16"/>
      <c r="B88" s="20"/>
      <c r="C88" s="114"/>
      <c r="D88" s="16" t="s">
        <v>69</v>
      </c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221"/>
      <c r="AY88" s="221"/>
      <c r="AZ88" s="221"/>
      <c r="BA88" s="221"/>
      <c r="BB88" s="221"/>
      <c r="BC88" s="221"/>
      <c r="BD88" s="221"/>
    </row>
    <row r="89" spans="1:56" s="19" customFormat="1" ht="7.5" customHeight="1">
      <c r="A89" s="16"/>
      <c r="B89" s="20"/>
      <c r="C89" s="114"/>
      <c r="D89" s="16" t="s">
        <v>70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221"/>
      <c r="AY89" s="221"/>
      <c r="AZ89" s="221"/>
      <c r="BA89" s="221"/>
      <c r="BB89" s="221"/>
      <c r="BC89" s="221"/>
      <c r="BD89" s="221"/>
    </row>
    <row r="90" spans="1:56" s="19" customFormat="1" ht="7.5" customHeight="1">
      <c r="A90" s="16"/>
      <c r="B90" s="20"/>
      <c r="C90" s="114"/>
      <c r="D90" s="16" t="s">
        <v>71</v>
      </c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219"/>
      <c r="AY90" s="219"/>
      <c r="AZ90" s="219"/>
      <c r="BA90" s="219"/>
      <c r="BB90" s="219"/>
      <c r="BC90" s="219"/>
      <c r="BD90" s="221"/>
    </row>
    <row r="91" spans="1:56" s="19" customFormat="1" ht="7.5" customHeight="1">
      <c r="A91" s="16"/>
      <c r="B91" s="20"/>
      <c r="C91" s="114"/>
      <c r="D91" s="16" t="s">
        <v>72</v>
      </c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221"/>
      <c r="AY91" s="221"/>
      <c r="AZ91" s="221"/>
      <c r="BA91" s="221"/>
      <c r="BB91" s="222"/>
      <c r="BC91" s="222"/>
      <c r="BD91" s="223"/>
    </row>
    <row r="92" spans="1:56" s="19" customFormat="1" ht="7.5" customHeight="1">
      <c r="A92" s="16"/>
      <c r="B92" s="20"/>
      <c r="C92" s="114"/>
      <c r="D92" s="16" t="s">
        <v>348</v>
      </c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221"/>
      <c r="AY92" s="221"/>
      <c r="AZ92" s="221"/>
      <c r="BA92" s="221"/>
      <c r="BB92" s="221"/>
      <c r="BC92" s="221"/>
      <c r="BD92" s="221"/>
    </row>
    <row r="93" spans="1:56" s="19" customFormat="1" ht="7.5" customHeight="1">
      <c r="A93" s="16"/>
      <c r="B93" s="20"/>
      <c r="C93" s="114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221"/>
      <c r="AY93" s="221"/>
      <c r="AZ93" s="221"/>
      <c r="BA93" s="221"/>
      <c r="BB93" s="221"/>
      <c r="BC93" s="221"/>
      <c r="BD93" s="221"/>
    </row>
    <row r="94" spans="1:56" s="19" customFormat="1" ht="7.5" customHeight="1">
      <c r="A94" s="16"/>
      <c r="B94" s="20"/>
      <c r="C94" s="114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221"/>
      <c r="AY94" s="221"/>
      <c r="AZ94" s="221"/>
      <c r="BA94" s="221"/>
      <c r="BB94" s="221"/>
      <c r="BC94" s="221"/>
      <c r="BD94" s="221"/>
    </row>
    <row r="95" spans="1:56" s="19" customFormat="1" ht="7.5" customHeight="1">
      <c r="A95" s="16"/>
      <c r="B95" s="20"/>
      <c r="C95" s="114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221"/>
      <c r="AY95" s="221"/>
      <c r="AZ95" s="221"/>
      <c r="BA95" s="221"/>
      <c r="BB95" s="221"/>
      <c r="BC95" s="221"/>
      <c r="BD95" s="221"/>
    </row>
    <row r="96" spans="1:56" s="19" customFormat="1" ht="7.5" customHeight="1">
      <c r="A96" s="160"/>
      <c r="B96" s="163"/>
      <c r="C96" s="164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/>
      <c r="Z96" s="160"/>
      <c r="AA96" s="160"/>
      <c r="AB96" s="160"/>
      <c r="AC96" s="160"/>
      <c r="AD96" s="160"/>
      <c r="AE96" s="160"/>
      <c r="AF96" s="160"/>
      <c r="AG96" s="160"/>
      <c r="AH96" s="160"/>
      <c r="AI96" s="160"/>
      <c r="AJ96" s="160"/>
      <c r="AK96" s="160"/>
      <c r="AL96" s="160"/>
      <c r="AM96" s="160"/>
      <c r="AN96" s="160"/>
      <c r="AO96" s="160"/>
      <c r="AP96" s="160"/>
      <c r="AQ96" s="160"/>
      <c r="AR96" s="160"/>
      <c r="AS96" s="160"/>
      <c r="AT96" s="160"/>
      <c r="AU96" s="160"/>
      <c r="AV96" s="160"/>
      <c r="AW96" s="160"/>
      <c r="AX96" s="224"/>
      <c r="AY96" s="224"/>
      <c r="AZ96" s="224"/>
      <c r="BA96" s="224"/>
      <c r="BB96" s="224"/>
      <c r="BC96" s="224"/>
      <c r="BD96" s="224"/>
    </row>
    <row r="97" spans="1:56" s="19" customFormat="1" ht="7.5" customHeight="1">
      <c r="A97" s="16"/>
      <c r="B97" s="20"/>
      <c r="C97" s="114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221"/>
      <c r="AY97" s="221"/>
      <c r="AZ97" s="221"/>
      <c r="BA97" s="221"/>
      <c r="BB97" s="221"/>
      <c r="BC97" s="221"/>
      <c r="BD97" s="221"/>
    </row>
    <row r="98" spans="1:56" s="19" customFormat="1" ht="7.5" customHeight="1">
      <c r="A98" s="16"/>
      <c r="B98" s="20"/>
      <c r="C98" s="114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221"/>
      <c r="AY98" s="221"/>
      <c r="AZ98" s="221"/>
      <c r="BA98" s="221"/>
      <c r="BB98" s="221"/>
      <c r="BC98" s="221"/>
      <c r="BD98" s="221"/>
    </row>
    <row r="99" spans="1:56" s="19" customFormat="1" ht="7.5" customHeight="1">
      <c r="A99" s="16"/>
      <c r="B99" s="20"/>
      <c r="C99" s="114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221"/>
      <c r="AY99" s="221"/>
      <c r="AZ99" s="221"/>
      <c r="BA99" s="221"/>
      <c r="BB99" s="221"/>
      <c r="BC99" s="221"/>
      <c r="BD99" s="221"/>
    </row>
    <row r="100" spans="1:56" s="19" customFormat="1" ht="7.5" customHeight="1">
      <c r="A100" s="16"/>
      <c r="B100" s="20"/>
      <c r="C100" s="114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221"/>
      <c r="AY100" s="221"/>
      <c r="AZ100" s="221"/>
      <c r="BA100" s="221"/>
      <c r="BB100" s="221"/>
      <c r="BC100" s="221"/>
      <c r="BD100" s="221"/>
    </row>
    <row r="101" spans="1:56" s="19" customFormat="1" ht="7.5" customHeight="1">
      <c r="A101" s="16"/>
      <c r="B101" s="20"/>
      <c r="C101" s="114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221"/>
      <c r="AY101" s="221"/>
      <c r="AZ101" s="221"/>
      <c r="BA101" s="221"/>
      <c r="BB101" s="221"/>
      <c r="BC101" s="221"/>
      <c r="BD101" s="221"/>
    </row>
    <row r="102" spans="1:56" s="19" customFormat="1" ht="7.5" customHeight="1">
      <c r="A102" s="16"/>
      <c r="B102" s="20"/>
      <c r="C102" s="114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221"/>
      <c r="AY102" s="221"/>
      <c r="AZ102" s="221"/>
      <c r="BA102" s="221"/>
      <c r="BB102" s="221"/>
      <c r="BC102" s="221"/>
      <c r="BD102" s="221"/>
    </row>
    <row r="103" spans="1:56" s="19" customFormat="1" ht="7.5" customHeight="1">
      <c r="A103" s="16"/>
      <c r="B103" s="20"/>
      <c r="C103" s="114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221"/>
      <c r="AY103" s="221"/>
      <c r="AZ103" s="221"/>
      <c r="BA103" s="221"/>
      <c r="BB103" s="221"/>
      <c r="BC103" s="221"/>
      <c r="BD103" s="221"/>
    </row>
    <row r="104" spans="1:56" s="19" customFormat="1" ht="7.5" customHeight="1">
      <c r="A104" s="16"/>
      <c r="B104" s="20"/>
      <c r="C104" s="114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221"/>
      <c r="AY104" s="221"/>
      <c r="AZ104" s="221"/>
      <c r="BA104" s="221"/>
      <c r="BB104" s="221"/>
      <c r="BC104" s="221"/>
      <c r="BD104" s="221"/>
    </row>
    <row r="105" spans="1:56" s="24" customFormat="1" ht="7.5" customHeight="1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1"/>
      <c r="AY105" s="221"/>
      <c r="AZ105" s="221"/>
      <c r="BA105" s="221"/>
      <c r="BB105" s="221"/>
      <c r="BC105" s="221"/>
      <c r="BD105" s="221"/>
    </row>
    <row r="106" spans="1:56" s="19" customFormat="1" ht="7.5" customHeight="1">
      <c r="A106" s="20" t="s">
        <v>349</v>
      </c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222"/>
      <c r="AY106" s="222"/>
      <c r="AZ106" s="222"/>
      <c r="BA106" s="222"/>
      <c r="BB106" s="222"/>
      <c r="BC106" s="222"/>
      <c r="BD106" s="223"/>
    </row>
    <row r="107" spans="1:56" s="19" customFormat="1" ht="7.5" customHeight="1">
      <c r="A107" s="16"/>
      <c r="B107" s="20" t="s">
        <v>350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219"/>
      <c r="AY107" s="219"/>
      <c r="AZ107" s="219"/>
      <c r="BA107" s="219"/>
      <c r="BB107" s="219"/>
      <c r="BC107" s="219"/>
      <c r="BD107" s="221"/>
    </row>
    <row r="108" spans="1:56" s="19" customFormat="1" ht="7.5" customHeight="1">
      <c r="A108" s="16"/>
      <c r="B108" s="16"/>
      <c r="C108" s="37" t="s">
        <v>5</v>
      </c>
      <c r="D108" s="20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221"/>
      <c r="AY108" s="221"/>
      <c r="AZ108" s="221"/>
      <c r="BA108" s="221"/>
      <c r="BB108" s="221"/>
      <c r="BC108" s="221"/>
      <c r="BD108" s="221"/>
    </row>
    <row r="109" spans="1:56" s="19" customFormat="1" ht="7.5" customHeight="1">
      <c r="A109" s="16"/>
      <c r="B109" s="16"/>
      <c r="C109" s="37"/>
      <c r="D109" s="16" t="s">
        <v>94</v>
      </c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221"/>
      <c r="AY109" s="221"/>
      <c r="AZ109" s="221"/>
      <c r="BA109" s="221"/>
      <c r="BB109" s="221"/>
      <c r="BC109" s="221"/>
      <c r="BD109" s="221"/>
    </row>
    <row r="110" spans="1:56" s="19" customFormat="1" ht="7.5" customHeight="1">
      <c r="A110" s="16"/>
      <c r="B110" s="16"/>
      <c r="C110" s="37"/>
      <c r="D110" s="16" t="s">
        <v>95</v>
      </c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221"/>
      <c r="AY110" s="221"/>
      <c r="AZ110" s="221"/>
      <c r="BA110" s="221"/>
      <c r="BB110" s="221"/>
      <c r="BC110" s="221"/>
      <c r="BD110" s="221"/>
    </row>
    <row r="111" spans="1:56" s="19" customFormat="1" ht="7.5" customHeight="1">
      <c r="A111" s="16"/>
      <c r="B111" s="16"/>
      <c r="C111" s="37"/>
      <c r="D111" s="16" t="s">
        <v>96</v>
      </c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221"/>
      <c r="AY111" s="221"/>
      <c r="AZ111" s="221"/>
      <c r="BA111" s="221"/>
      <c r="BB111" s="221"/>
      <c r="BC111" s="221"/>
      <c r="BD111" s="221"/>
    </row>
    <row r="112" spans="1:56" s="19" customFormat="1" ht="7.5" customHeight="1">
      <c r="A112" s="16"/>
      <c r="B112" s="16"/>
      <c r="C112" s="37"/>
      <c r="D112" s="16" t="s">
        <v>97</v>
      </c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221"/>
      <c r="AY112" s="221"/>
      <c r="AZ112" s="221"/>
      <c r="BA112" s="221"/>
      <c r="BB112" s="221"/>
      <c r="BC112" s="221"/>
      <c r="BD112" s="221"/>
    </row>
    <row r="113" spans="1:56" s="19" customFormat="1" ht="7.5" customHeight="1">
      <c r="A113" s="16"/>
      <c r="B113" s="16"/>
      <c r="C113" s="37"/>
      <c r="D113" s="16" t="s">
        <v>98</v>
      </c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221"/>
      <c r="AY113" s="221"/>
      <c r="AZ113" s="221"/>
      <c r="BA113" s="221"/>
      <c r="BB113" s="221"/>
      <c r="BC113" s="221"/>
      <c r="BD113" s="221"/>
    </row>
    <row r="114" spans="1:56" s="19" customFormat="1" ht="7.5" customHeight="1">
      <c r="A114" s="16"/>
      <c r="B114" s="16"/>
      <c r="C114" s="37"/>
      <c r="D114" s="16" t="s">
        <v>99</v>
      </c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221"/>
      <c r="AY114" s="221"/>
      <c r="AZ114" s="221"/>
      <c r="BA114" s="221"/>
      <c r="BB114" s="221"/>
      <c r="BC114" s="221"/>
      <c r="BD114" s="221"/>
    </row>
    <row r="115" spans="1:56" s="19" customFormat="1" ht="7.5" customHeight="1">
      <c r="A115" s="16"/>
      <c r="B115" s="16"/>
      <c r="C115" s="37"/>
      <c r="D115" s="16" t="s">
        <v>100</v>
      </c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221"/>
      <c r="AY115" s="221"/>
      <c r="AZ115" s="221"/>
      <c r="BA115" s="221"/>
      <c r="BB115" s="221"/>
      <c r="BC115" s="221"/>
      <c r="BD115" s="221"/>
    </row>
    <row r="116" spans="1:56" s="19" customFormat="1" ht="7.5" customHeight="1">
      <c r="A116" s="16"/>
      <c r="B116" s="16"/>
      <c r="C116" s="37" t="s">
        <v>24</v>
      </c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221"/>
      <c r="AY116" s="221"/>
      <c r="AZ116" s="221"/>
      <c r="BA116" s="221"/>
      <c r="BB116" s="221"/>
      <c r="BC116" s="221"/>
      <c r="BD116" s="221"/>
    </row>
    <row r="117" spans="1:56" s="19" customFormat="1" ht="7.5" customHeight="1">
      <c r="A117" s="16"/>
      <c r="B117" s="16"/>
      <c r="C117" s="37"/>
      <c r="D117" s="16" t="s">
        <v>101</v>
      </c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221"/>
      <c r="AY117" s="221"/>
      <c r="AZ117" s="221"/>
      <c r="BA117" s="221"/>
      <c r="BB117" s="221"/>
      <c r="BC117" s="221"/>
      <c r="BD117" s="221"/>
    </row>
    <row r="118" spans="1:56" s="19" customFormat="1" ht="7.5" customHeight="1">
      <c r="A118" s="16"/>
      <c r="B118" s="16"/>
      <c r="C118" s="37"/>
      <c r="D118" s="16" t="s">
        <v>102</v>
      </c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221"/>
      <c r="AY118" s="221"/>
      <c r="AZ118" s="221"/>
      <c r="BA118" s="221"/>
      <c r="BB118" s="221"/>
      <c r="BC118" s="221"/>
      <c r="BD118" s="221"/>
    </row>
    <row r="119" spans="1:56" s="19" customFormat="1" ht="7.5" customHeight="1">
      <c r="A119" s="16"/>
      <c r="B119" s="16"/>
      <c r="C119" s="37"/>
      <c r="D119" s="16" t="s">
        <v>103</v>
      </c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221"/>
      <c r="AY119" s="221"/>
      <c r="AZ119" s="221"/>
      <c r="BA119" s="221"/>
      <c r="BB119" s="221"/>
      <c r="BC119" s="221"/>
      <c r="BD119" s="221"/>
    </row>
    <row r="120" spans="1:56" s="19" customFormat="1" ht="7.5" customHeight="1">
      <c r="A120" s="16"/>
      <c r="B120" s="16"/>
      <c r="C120" s="37"/>
      <c r="D120" s="16" t="s">
        <v>104</v>
      </c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221"/>
      <c r="AY120" s="221"/>
      <c r="AZ120" s="221"/>
      <c r="BA120" s="221"/>
      <c r="BB120" s="221"/>
      <c r="BC120" s="221"/>
      <c r="BD120" s="221"/>
    </row>
    <row r="121" spans="1:56" s="19" customFormat="1" ht="7.5" customHeight="1">
      <c r="A121" s="16"/>
      <c r="B121" s="16"/>
      <c r="C121" s="37"/>
      <c r="D121" s="16" t="s">
        <v>105</v>
      </c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221"/>
      <c r="AY121" s="221"/>
      <c r="AZ121" s="221"/>
      <c r="BA121" s="221"/>
      <c r="BB121" s="221"/>
      <c r="BC121" s="221"/>
      <c r="BD121" s="221"/>
    </row>
    <row r="122" spans="1:56" s="19" customFormat="1" ht="7.5" customHeight="1">
      <c r="A122" s="16"/>
      <c r="B122" s="16"/>
      <c r="C122" s="37"/>
      <c r="D122" s="16" t="s">
        <v>106</v>
      </c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221"/>
      <c r="AY122" s="221"/>
      <c r="AZ122" s="221"/>
      <c r="BA122" s="221"/>
      <c r="BB122" s="221"/>
      <c r="BC122" s="221"/>
      <c r="BD122" s="221"/>
    </row>
    <row r="123" spans="1:56" s="19" customFormat="1" ht="7.5" customHeight="1">
      <c r="A123" s="16"/>
      <c r="B123" s="16"/>
      <c r="C123" s="37"/>
      <c r="D123" s="16" t="s">
        <v>107</v>
      </c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221"/>
      <c r="AY123" s="221"/>
      <c r="AZ123" s="221"/>
      <c r="BA123" s="221"/>
      <c r="BB123" s="221"/>
      <c r="BC123" s="221"/>
      <c r="BD123" s="221"/>
    </row>
    <row r="124" spans="1:56" s="19" customFormat="1" ht="7.5" customHeight="1">
      <c r="A124" s="16"/>
      <c r="B124" s="16"/>
      <c r="C124" s="37"/>
      <c r="D124" s="16" t="s">
        <v>108</v>
      </c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221"/>
      <c r="AY124" s="221"/>
      <c r="AZ124" s="221"/>
      <c r="BA124" s="221"/>
      <c r="BB124" s="221"/>
      <c r="BC124" s="221"/>
      <c r="BD124" s="221"/>
    </row>
    <row r="125" spans="1:56" s="19" customFormat="1" ht="7.5" customHeight="1">
      <c r="A125" s="16"/>
      <c r="B125" s="16"/>
      <c r="C125" s="37"/>
      <c r="D125" s="16" t="s">
        <v>109</v>
      </c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221"/>
      <c r="AY125" s="221"/>
      <c r="AZ125" s="221"/>
      <c r="BA125" s="221"/>
      <c r="BB125" s="221"/>
      <c r="BC125" s="221"/>
      <c r="BD125" s="221"/>
    </row>
    <row r="126" spans="1:56" s="19" customFormat="1" ht="7.5" customHeight="1">
      <c r="A126" s="16"/>
      <c r="B126" s="16"/>
      <c r="C126" s="37" t="s">
        <v>25</v>
      </c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221"/>
      <c r="AY126" s="221"/>
      <c r="AZ126" s="221"/>
      <c r="BA126" s="221"/>
      <c r="BB126" s="221"/>
      <c r="BC126" s="221"/>
      <c r="BD126" s="221"/>
    </row>
    <row r="127" spans="1:56" s="19" customFormat="1" ht="7.5" customHeight="1">
      <c r="A127" s="16"/>
      <c r="B127" s="16"/>
      <c r="C127" s="37"/>
      <c r="D127" s="16" t="s">
        <v>110</v>
      </c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221"/>
      <c r="AY127" s="221"/>
      <c r="AZ127" s="221"/>
      <c r="BA127" s="221"/>
      <c r="BB127" s="221"/>
      <c r="BC127" s="221"/>
      <c r="BD127" s="221"/>
    </row>
    <row r="128" spans="1:56" s="19" customFormat="1" ht="7.5" customHeight="1">
      <c r="A128" s="16"/>
      <c r="B128" s="16"/>
      <c r="C128" s="37"/>
      <c r="D128" s="16" t="s">
        <v>111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221"/>
      <c r="AY128" s="221"/>
      <c r="AZ128" s="221"/>
      <c r="BA128" s="221"/>
      <c r="BB128" s="221"/>
      <c r="BC128" s="221"/>
      <c r="BD128" s="221"/>
    </row>
    <row r="129" spans="1:56" s="19" customFormat="1" ht="7.5" customHeight="1">
      <c r="A129" s="16"/>
      <c r="B129" s="16"/>
      <c r="C129" s="37"/>
      <c r="D129" s="16" t="s">
        <v>112</v>
      </c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221"/>
      <c r="AY129" s="221"/>
      <c r="AZ129" s="221"/>
      <c r="BA129" s="221"/>
      <c r="BB129" s="221"/>
      <c r="BC129" s="221"/>
      <c r="BD129" s="221"/>
    </row>
    <row r="130" spans="1:56" s="19" customFormat="1" ht="7.5" customHeight="1">
      <c r="A130" s="16"/>
      <c r="B130" s="16"/>
      <c r="C130" s="37"/>
      <c r="D130" s="16" t="s">
        <v>113</v>
      </c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221"/>
      <c r="AY130" s="221"/>
      <c r="AZ130" s="221"/>
      <c r="BA130" s="221"/>
      <c r="BB130" s="221"/>
      <c r="BC130" s="221"/>
      <c r="BD130" s="221"/>
    </row>
    <row r="131" spans="1:56" s="19" customFormat="1" ht="7.5" customHeight="1">
      <c r="A131" s="16"/>
      <c r="B131" s="16"/>
      <c r="C131" s="37"/>
      <c r="D131" s="16" t="s">
        <v>114</v>
      </c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221"/>
      <c r="AY131" s="221"/>
      <c r="AZ131" s="221"/>
      <c r="BA131" s="221"/>
      <c r="BB131" s="221"/>
      <c r="BC131" s="221"/>
      <c r="BD131" s="221"/>
    </row>
    <row r="132" spans="1:56" s="19" customFormat="1" ht="7.5" customHeight="1">
      <c r="A132" s="16"/>
      <c r="B132" s="16"/>
      <c r="C132" s="37"/>
      <c r="D132" s="16" t="s">
        <v>115</v>
      </c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221"/>
      <c r="AY132" s="221"/>
      <c r="AZ132" s="221"/>
      <c r="BA132" s="221"/>
      <c r="BB132" s="221"/>
      <c r="BC132" s="221"/>
      <c r="BD132" s="221"/>
    </row>
    <row r="133" spans="1:56" s="19" customFormat="1" ht="7.5" customHeight="1">
      <c r="A133" s="16"/>
      <c r="B133" s="16"/>
      <c r="C133" s="37"/>
      <c r="D133" s="16" t="s">
        <v>116</v>
      </c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221"/>
      <c r="AY133" s="221"/>
      <c r="AZ133" s="221"/>
      <c r="BA133" s="221"/>
      <c r="BB133" s="221"/>
      <c r="BC133" s="221"/>
      <c r="BD133" s="221"/>
    </row>
    <row r="134" spans="1:56" s="19" customFormat="1" ht="7.5" customHeight="1">
      <c r="A134" s="16"/>
      <c r="B134" s="16"/>
      <c r="C134" s="37"/>
      <c r="D134" s="16" t="s">
        <v>117</v>
      </c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221"/>
      <c r="AY134" s="221"/>
      <c r="AZ134" s="221"/>
      <c r="BA134" s="221"/>
      <c r="BB134" s="221"/>
      <c r="BC134" s="221"/>
      <c r="BD134" s="221"/>
    </row>
    <row r="135" spans="1:56" s="19" customFormat="1" ht="7.5" customHeight="1">
      <c r="A135" s="16"/>
      <c r="B135" s="16"/>
      <c r="C135" s="37"/>
      <c r="D135" s="16" t="s">
        <v>118</v>
      </c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221"/>
      <c r="AY135" s="221"/>
      <c r="AZ135" s="221"/>
      <c r="BA135" s="221"/>
      <c r="BB135" s="221"/>
      <c r="BC135" s="221"/>
      <c r="BD135" s="221"/>
    </row>
    <row r="136" spans="1:56" s="19" customFormat="1" ht="7.5" customHeight="1">
      <c r="A136" s="16"/>
      <c r="B136" s="16"/>
      <c r="C136" s="16" t="s">
        <v>67</v>
      </c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221"/>
      <c r="AY136" s="221"/>
      <c r="AZ136" s="221"/>
      <c r="BA136" s="221"/>
      <c r="BB136" s="221"/>
      <c r="BC136" s="221"/>
      <c r="BD136" s="221"/>
    </row>
    <row r="137" spans="1:56" s="19" customFormat="1" ht="7.5" customHeight="1">
      <c r="A137" s="16"/>
      <c r="B137" s="16"/>
      <c r="C137" s="16"/>
      <c r="D137" s="16" t="s">
        <v>19</v>
      </c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221"/>
      <c r="AY137" s="221"/>
      <c r="AZ137" s="221"/>
      <c r="BA137" s="221"/>
      <c r="BB137" s="221"/>
      <c r="BC137" s="221"/>
      <c r="BD137" s="221"/>
    </row>
    <row r="138" spans="1:56" s="19" customFormat="1" ht="7.5" customHeight="1">
      <c r="A138" s="16"/>
      <c r="B138" s="16"/>
      <c r="C138" s="16"/>
      <c r="D138" s="16" t="s">
        <v>20</v>
      </c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221"/>
      <c r="AY138" s="221"/>
      <c r="AZ138" s="221"/>
      <c r="BA138" s="221"/>
      <c r="BB138" s="221"/>
      <c r="BC138" s="221"/>
      <c r="BD138" s="221"/>
    </row>
    <row r="139" spans="1:56" s="19" customFormat="1" ht="7.5" customHeight="1">
      <c r="A139" s="16"/>
      <c r="B139" s="16"/>
      <c r="C139" s="16"/>
      <c r="D139" s="16" t="s">
        <v>21</v>
      </c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221"/>
      <c r="AY139" s="221"/>
      <c r="AZ139" s="221"/>
      <c r="BA139" s="221"/>
      <c r="BB139" s="221"/>
      <c r="BC139" s="221"/>
      <c r="BD139" s="221"/>
    </row>
    <row r="140" spans="1:56" s="19" customFormat="1" ht="7.5" customHeight="1">
      <c r="A140" s="16"/>
      <c r="B140" s="16"/>
      <c r="C140" s="16"/>
      <c r="D140" s="16" t="s">
        <v>22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221"/>
      <c r="AY140" s="221"/>
      <c r="AZ140" s="221"/>
      <c r="BA140" s="221"/>
      <c r="BB140" s="221"/>
      <c r="BC140" s="221"/>
      <c r="BD140" s="221"/>
    </row>
    <row r="141" spans="1:56" s="19" customFormat="1" ht="7.5" customHeight="1">
      <c r="A141" s="16"/>
      <c r="B141" s="16"/>
      <c r="C141" s="16"/>
      <c r="D141" s="16" t="s">
        <v>23</v>
      </c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221"/>
      <c r="AY141" s="221"/>
      <c r="AZ141" s="221"/>
      <c r="BA141" s="221"/>
      <c r="BB141" s="221"/>
      <c r="BC141" s="221"/>
      <c r="BD141" s="221"/>
    </row>
    <row r="142" spans="1:56" s="19" customFormat="1" ht="7.5" customHeight="1">
      <c r="A142" s="16"/>
      <c r="B142" s="16"/>
      <c r="C142" s="16"/>
      <c r="D142" s="16" t="s">
        <v>119</v>
      </c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219"/>
      <c r="AY142" s="219"/>
      <c r="AZ142" s="219"/>
      <c r="BA142" s="219"/>
      <c r="BB142" s="219"/>
      <c r="BC142" s="219"/>
      <c r="BD142" s="221"/>
    </row>
    <row r="143" spans="1:56" s="19" customFormat="1" ht="7.5" customHeight="1">
      <c r="A143" s="16"/>
      <c r="B143" s="16"/>
      <c r="C143" s="16"/>
      <c r="D143" s="16" t="s">
        <v>26</v>
      </c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221"/>
      <c r="AY143" s="221"/>
      <c r="AZ143" s="221"/>
      <c r="BA143" s="221"/>
      <c r="BB143" s="221"/>
      <c r="BC143" s="221"/>
      <c r="BD143" s="221"/>
    </row>
    <row r="144" spans="1:56" s="19" customFormat="1" ht="7.5" customHeight="1">
      <c r="A144" s="16"/>
      <c r="B144" s="16"/>
      <c r="C144" s="16"/>
      <c r="D144" s="16" t="s">
        <v>27</v>
      </c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221"/>
      <c r="AY144" s="221"/>
      <c r="AZ144" s="221"/>
      <c r="BA144" s="221"/>
      <c r="BB144" s="221"/>
      <c r="BC144" s="221"/>
      <c r="BD144" s="221"/>
    </row>
    <row r="145" spans="1:56" s="19" customFormat="1" ht="7.5" customHeight="1">
      <c r="A145" s="16"/>
      <c r="B145" s="16"/>
      <c r="C145" s="16"/>
      <c r="D145" s="16" t="s">
        <v>28</v>
      </c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219"/>
      <c r="AY145" s="219"/>
      <c r="AZ145" s="219"/>
      <c r="BA145" s="219"/>
      <c r="BB145" s="219"/>
      <c r="BC145" s="219"/>
      <c r="BD145" s="221"/>
    </row>
    <row r="146" spans="1:56" s="19" customFormat="1" ht="7.5" customHeight="1">
      <c r="A146" s="16"/>
      <c r="B146" s="16"/>
      <c r="C146" s="16" t="s">
        <v>344</v>
      </c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221"/>
      <c r="AY146" s="221"/>
      <c r="AZ146" s="221"/>
      <c r="BA146" s="221"/>
      <c r="BB146" s="221"/>
      <c r="BC146" s="221"/>
      <c r="BD146" s="221"/>
    </row>
    <row r="147" spans="1:56" s="19" customFormat="1" ht="7.5" customHeight="1">
      <c r="A147" s="16"/>
      <c r="B147" s="16"/>
      <c r="C147" s="16"/>
      <c r="D147" s="16" t="s">
        <v>120</v>
      </c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221"/>
      <c r="AY147" s="221"/>
      <c r="AZ147" s="221"/>
      <c r="BA147" s="221"/>
      <c r="BB147" s="221"/>
      <c r="BC147" s="221"/>
      <c r="BD147" s="221"/>
    </row>
    <row r="148" spans="1:56" s="19" customFormat="1" ht="7.5" customHeight="1">
      <c r="A148" s="16"/>
      <c r="B148" s="16"/>
      <c r="C148" s="16"/>
      <c r="D148" s="16" t="s">
        <v>121</v>
      </c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221"/>
      <c r="AY148" s="221"/>
      <c r="AZ148" s="221"/>
      <c r="BA148" s="221"/>
      <c r="BB148" s="221"/>
      <c r="BC148" s="221"/>
      <c r="BD148" s="221"/>
    </row>
    <row r="149" spans="1:56" s="19" customFormat="1" ht="7.5" customHeight="1">
      <c r="A149" s="16"/>
      <c r="B149" s="16"/>
      <c r="C149" s="16"/>
      <c r="D149" s="16" t="s">
        <v>122</v>
      </c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221"/>
      <c r="AY149" s="221"/>
      <c r="AZ149" s="221"/>
      <c r="BA149" s="221"/>
      <c r="BB149" s="221"/>
      <c r="BC149" s="221"/>
      <c r="BD149" s="221"/>
    </row>
    <row r="150" spans="1:56" s="19" customFormat="1" ht="7.5" customHeight="1">
      <c r="A150" s="16"/>
      <c r="B150" s="16"/>
      <c r="C150" s="16"/>
      <c r="D150" s="16" t="s">
        <v>123</v>
      </c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221"/>
      <c r="AY150" s="221"/>
      <c r="AZ150" s="221"/>
      <c r="BA150" s="221"/>
      <c r="BB150" s="221"/>
      <c r="BC150" s="221"/>
      <c r="BD150" s="221"/>
    </row>
    <row r="151" spans="1:56" s="19" customFormat="1" ht="7.5" customHeight="1">
      <c r="A151" s="16"/>
      <c r="B151" s="16"/>
      <c r="C151" s="16"/>
      <c r="D151" s="16" t="s">
        <v>124</v>
      </c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221"/>
      <c r="AY151" s="221"/>
      <c r="AZ151" s="221"/>
      <c r="BA151" s="221"/>
      <c r="BB151" s="221"/>
      <c r="BC151" s="221"/>
      <c r="BD151" s="221"/>
    </row>
    <row r="152" spans="1:56" s="19" customFormat="1" ht="7.5" customHeight="1">
      <c r="A152" s="16"/>
      <c r="B152" s="16"/>
      <c r="C152" s="16"/>
      <c r="D152" s="16" t="s">
        <v>125</v>
      </c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221"/>
      <c r="AY152" s="221"/>
      <c r="AZ152" s="221"/>
      <c r="BA152" s="221"/>
      <c r="BB152" s="221"/>
      <c r="BC152" s="221"/>
      <c r="BD152" s="221"/>
    </row>
    <row r="153" spans="1:56" s="19" customFormat="1" ht="7.5" customHeight="1">
      <c r="A153" s="16"/>
      <c r="B153" s="16"/>
      <c r="C153" s="16"/>
      <c r="D153" s="16" t="s">
        <v>126</v>
      </c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221"/>
      <c r="AY153" s="221"/>
      <c r="AZ153" s="221"/>
      <c r="BA153" s="221"/>
      <c r="BB153" s="221"/>
      <c r="BC153" s="221"/>
      <c r="BD153" s="221"/>
    </row>
    <row r="154" spans="1:56" s="19" customFormat="1" ht="7.5" customHeight="1">
      <c r="A154" s="16"/>
      <c r="B154" s="16"/>
      <c r="C154" s="16"/>
      <c r="D154" s="16" t="s">
        <v>127</v>
      </c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221"/>
      <c r="AY154" s="221"/>
      <c r="AZ154" s="221"/>
      <c r="BA154" s="221"/>
      <c r="BB154" s="221"/>
      <c r="BC154" s="221"/>
      <c r="BD154" s="221"/>
    </row>
    <row r="155" spans="1:56" s="19" customFormat="1" ht="7.5" customHeight="1">
      <c r="A155" s="16"/>
      <c r="B155" s="16"/>
      <c r="C155" s="16"/>
      <c r="D155" s="16" t="s">
        <v>42</v>
      </c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221"/>
      <c r="AY155" s="221"/>
      <c r="AZ155" s="221"/>
      <c r="BA155" s="221"/>
      <c r="BB155" s="221"/>
      <c r="BC155" s="221"/>
      <c r="BD155" s="221"/>
    </row>
    <row r="156" spans="1:56" s="19" customFormat="1" ht="7.5" customHeight="1">
      <c r="A156" s="16"/>
      <c r="B156" s="16"/>
      <c r="C156" s="16" t="s">
        <v>345</v>
      </c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221"/>
      <c r="AY156" s="221"/>
      <c r="AZ156" s="221"/>
      <c r="BA156" s="221"/>
      <c r="BB156" s="221"/>
      <c r="BC156" s="221"/>
      <c r="BD156" s="221"/>
    </row>
    <row r="157" spans="1:56" s="19" customFormat="1" ht="7.5" customHeight="1">
      <c r="A157" s="16"/>
      <c r="B157" s="16"/>
      <c r="C157" s="16"/>
      <c r="D157" s="16" t="s">
        <v>128</v>
      </c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221"/>
      <c r="AY157" s="221"/>
      <c r="AZ157" s="221"/>
      <c r="BA157" s="221"/>
      <c r="BB157" s="221"/>
      <c r="BC157" s="221"/>
      <c r="BD157" s="221"/>
    </row>
    <row r="158" spans="1:56" s="19" customFormat="1" ht="7.5" customHeight="1">
      <c r="A158" s="16"/>
      <c r="B158" s="16"/>
      <c r="C158" s="16"/>
      <c r="D158" s="16" t="s">
        <v>129</v>
      </c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221"/>
      <c r="AY158" s="221"/>
      <c r="AZ158" s="221"/>
      <c r="BA158" s="221"/>
      <c r="BB158" s="221"/>
      <c r="BC158" s="221"/>
      <c r="BD158" s="221"/>
    </row>
    <row r="159" spans="1:56" s="19" customFormat="1" ht="7.5" customHeight="1">
      <c r="A159" s="16"/>
      <c r="B159" s="16"/>
      <c r="C159" s="16"/>
      <c r="D159" s="16" t="s">
        <v>130</v>
      </c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221"/>
      <c r="AY159" s="221"/>
      <c r="AZ159" s="221"/>
      <c r="BA159" s="221"/>
      <c r="BB159" s="221"/>
      <c r="BC159" s="221"/>
      <c r="BD159" s="221"/>
    </row>
    <row r="160" spans="1:56" s="19" customFormat="1" ht="7.5" customHeight="1">
      <c r="A160" s="16"/>
      <c r="B160" s="16"/>
      <c r="C160" s="16" t="s">
        <v>346</v>
      </c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221"/>
      <c r="AY160" s="221"/>
      <c r="AZ160" s="221"/>
      <c r="BA160" s="221"/>
      <c r="BB160" s="221"/>
      <c r="BC160" s="221"/>
      <c r="BD160" s="221"/>
    </row>
    <row r="161" spans="1:56" s="19" customFormat="1" ht="7.5" customHeight="1">
      <c r="A161" s="16"/>
      <c r="B161" s="16"/>
      <c r="C161" s="16"/>
      <c r="D161" s="16" t="s">
        <v>347</v>
      </c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221"/>
      <c r="AY161" s="221"/>
      <c r="AZ161" s="221"/>
      <c r="BA161" s="221"/>
      <c r="BB161" s="221"/>
      <c r="BC161" s="221"/>
      <c r="BD161" s="221"/>
    </row>
    <row r="162" spans="1:56" s="19" customFormat="1" ht="7.5" customHeight="1">
      <c r="A162" s="16"/>
      <c r="B162" s="16"/>
      <c r="C162" s="16"/>
      <c r="D162" s="16" t="s">
        <v>131</v>
      </c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221"/>
      <c r="AY162" s="221"/>
      <c r="AZ162" s="221"/>
      <c r="BA162" s="221"/>
      <c r="BB162" s="221"/>
      <c r="BC162" s="221"/>
      <c r="BD162" s="221"/>
    </row>
    <row r="163" spans="1:56" s="19" customFormat="1" ht="7.5" customHeight="1">
      <c r="A163" s="16"/>
      <c r="B163" s="16"/>
      <c r="C163" s="16"/>
      <c r="D163" s="16" t="s">
        <v>132</v>
      </c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221"/>
      <c r="AY163" s="221"/>
      <c r="AZ163" s="221"/>
      <c r="BA163" s="221"/>
      <c r="BB163" s="221"/>
      <c r="BC163" s="221"/>
      <c r="BD163" s="221"/>
    </row>
    <row r="164" spans="1:56" s="19" customFormat="1" ht="7.5" customHeight="1">
      <c r="A164" s="16"/>
      <c r="B164" s="16"/>
      <c r="C164" s="16"/>
      <c r="D164" s="16" t="s">
        <v>133</v>
      </c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221"/>
      <c r="AY164" s="221"/>
      <c r="AZ164" s="221"/>
      <c r="BA164" s="221"/>
      <c r="BB164" s="221"/>
      <c r="BC164" s="221"/>
      <c r="BD164" s="221"/>
    </row>
    <row r="165" spans="1:56" s="19" customFormat="1" ht="7.5" customHeight="1">
      <c r="A165" s="16"/>
      <c r="B165" s="16"/>
      <c r="C165" s="16"/>
      <c r="D165" s="16" t="s">
        <v>134</v>
      </c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221"/>
      <c r="AY165" s="221"/>
      <c r="AZ165" s="221"/>
      <c r="BA165" s="221"/>
      <c r="BB165" s="221"/>
      <c r="BC165" s="221"/>
      <c r="BD165" s="221"/>
    </row>
    <row r="166" spans="1:56" s="19" customFormat="1" ht="7.5" customHeight="1">
      <c r="A166" s="16"/>
      <c r="B166" s="16"/>
      <c r="C166" s="16"/>
      <c r="E166" s="16" t="s">
        <v>407</v>
      </c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221"/>
      <c r="AY166" s="221"/>
      <c r="AZ166" s="221"/>
      <c r="BA166" s="221"/>
      <c r="BB166" s="221"/>
      <c r="BC166" s="221"/>
      <c r="BD166" s="221"/>
    </row>
    <row r="167" spans="1:56" s="19" customFormat="1" ht="7.5" customHeight="1">
      <c r="A167" s="16"/>
      <c r="B167" s="16"/>
      <c r="C167" s="16"/>
      <c r="D167" s="16" t="s">
        <v>135</v>
      </c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221"/>
      <c r="AY167" s="221"/>
      <c r="AZ167" s="221"/>
      <c r="BA167" s="221"/>
      <c r="BB167" s="221"/>
      <c r="BC167" s="221"/>
      <c r="BD167" s="221"/>
    </row>
    <row r="168" spans="1:56" s="19" customFormat="1" ht="7.5" customHeight="1">
      <c r="A168" s="16"/>
      <c r="B168" s="16"/>
      <c r="C168" s="16"/>
      <c r="D168" s="16" t="s">
        <v>136</v>
      </c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221"/>
      <c r="AY168" s="221"/>
      <c r="AZ168" s="221"/>
      <c r="BA168" s="221"/>
      <c r="BB168" s="221"/>
      <c r="BC168" s="221"/>
      <c r="BD168" s="221"/>
    </row>
    <row r="169" spans="1:56" s="19" customFormat="1" ht="7.5" customHeight="1">
      <c r="A169" s="16"/>
      <c r="B169" s="16"/>
      <c r="C169" s="16" t="s">
        <v>81</v>
      </c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221"/>
      <c r="AY169" s="221"/>
      <c r="AZ169" s="221"/>
      <c r="BA169" s="221"/>
      <c r="BB169" s="221"/>
      <c r="BC169" s="221"/>
      <c r="BD169" s="221"/>
    </row>
    <row r="170" spans="1:56" s="19" customFormat="1" ht="7.5" customHeight="1">
      <c r="A170" s="16"/>
      <c r="B170" s="16"/>
      <c r="C170" s="16"/>
      <c r="D170" s="16" t="s">
        <v>17</v>
      </c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221"/>
      <c r="AY170" s="221"/>
      <c r="AZ170" s="221"/>
      <c r="BA170" s="221"/>
      <c r="BB170" s="221"/>
      <c r="BC170" s="221"/>
      <c r="BD170" s="221"/>
    </row>
    <row r="171" spans="1:56" s="19" customFormat="1" ht="7.5" customHeight="1">
      <c r="A171" s="16"/>
      <c r="B171" s="16"/>
      <c r="C171" s="16"/>
      <c r="D171" s="16" t="s">
        <v>11</v>
      </c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221"/>
      <c r="AY171" s="221"/>
      <c r="AZ171" s="221"/>
      <c r="BA171" s="221"/>
      <c r="BB171" s="221"/>
      <c r="BC171" s="221"/>
      <c r="BD171" s="221"/>
    </row>
    <row r="172" spans="1:56" s="19" customFormat="1" ht="7.5" customHeight="1">
      <c r="A172" s="16"/>
      <c r="B172" s="20"/>
      <c r="C172" s="114"/>
      <c r="D172" s="16" t="s">
        <v>18</v>
      </c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221"/>
      <c r="AY172" s="221"/>
      <c r="AZ172" s="221"/>
      <c r="BA172" s="221"/>
      <c r="BB172" s="221"/>
      <c r="BC172" s="221"/>
      <c r="BD172" s="221"/>
    </row>
    <row r="173" spans="1:56" s="19" customFormat="1" ht="7.5" customHeight="1">
      <c r="A173" s="16"/>
      <c r="B173" s="20"/>
      <c r="C173" s="114" t="s">
        <v>248</v>
      </c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221"/>
      <c r="AY173" s="221"/>
      <c r="AZ173" s="221"/>
      <c r="BA173" s="221"/>
      <c r="BB173" s="221"/>
      <c r="BC173" s="221"/>
      <c r="BD173" s="221"/>
    </row>
    <row r="174" spans="1:56" s="19" customFormat="1" ht="7.5" customHeight="1">
      <c r="A174" s="16"/>
      <c r="B174" s="20"/>
      <c r="C174" s="114"/>
      <c r="D174" s="16" t="s">
        <v>137</v>
      </c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221"/>
      <c r="AY174" s="221"/>
      <c r="AZ174" s="221"/>
      <c r="BA174" s="221"/>
      <c r="BB174" s="221"/>
      <c r="BC174" s="221"/>
      <c r="BD174" s="221"/>
    </row>
    <row r="175" spans="1:56" s="19" customFormat="1" ht="7.5" customHeight="1">
      <c r="A175" s="16"/>
      <c r="B175" s="20"/>
      <c r="C175" s="114"/>
      <c r="D175" s="16" t="s">
        <v>68</v>
      </c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221"/>
      <c r="AY175" s="221"/>
      <c r="AZ175" s="221"/>
      <c r="BA175" s="221"/>
      <c r="BB175" s="221"/>
      <c r="BC175" s="221"/>
      <c r="BD175" s="221"/>
    </row>
    <row r="176" spans="1:56" s="19" customFormat="1" ht="7.5" customHeight="1">
      <c r="A176" s="16"/>
      <c r="B176" s="20"/>
      <c r="C176" s="114"/>
      <c r="D176" s="16" t="s">
        <v>69</v>
      </c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221"/>
      <c r="AY176" s="221"/>
      <c r="AZ176" s="221"/>
      <c r="BA176" s="221"/>
      <c r="BB176" s="221"/>
      <c r="BC176" s="221"/>
      <c r="BD176" s="221"/>
    </row>
    <row r="177" spans="1:56" s="19" customFormat="1" ht="7.5" customHeight="1">
      <c r="A177" s="16"/>
      <c r="B177" s="20"/>
      <c r="C177" s="114"/>
      <c r="D177" s="16" t="s">
        <v>70</v>
      </c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221"/>
      <c r="AY177" s="221"/>
      <c r="AZ177" s="221"/>
      <c r="BA177" s="221"/>
      <c r="BB177" s="221"/>
      <c r="BC177" s="221"/>
      <c r="BD177" s="221"/>
    </row>
    <row r="178" spans="1:56" s="19" customFormat="1" ht="7.5" customHeight="1">
      <c r="A178" s="16"/>
      <c r="B178" s="20"/>
      <c r="C178" s="114"/>
      <c r="D178" s="16" t="s">
        <v>71</v>
      </c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219"/>
      <c r="AY178" s="219"/>
      <c r="AZ178" s="219"/>
      <c r="BA178" s="219"/>
      <c r="BB178" s="219"/>
      <c r="BC178" s="219"/>
      <c r="BD178" s="221"/>
    </row>
    <row r="179" spans="1:56" s="19" customFormat="1" ht="7.5" customHeight="1">
      <c r="A179" s="16"/>
      <c r="B179" s="20"/>
      <c r="C179" s="114"/>
      <c r="D179" s="16" t="s">
        <v>72</v>
      </c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221"/>
      <c r="AY179" s="221"/>
      <c r="AZ179" s="221"/>
      <c r="BA179" s="221"/>
      <c r="BB179" s="222"/>
      <c r="BC179" s="222"/>
      <c r="BD179" s="223"/>
    </row>
    <row r="180" spans="1:56" s="19" customFormat="1" ht="7.5" customHeight="1">
      <c r="A180" s="16"/>
      <c r="B180" s="20"/>
      <c r="C180" s="114"/>
      <c r="D180" s="16" t="s">
        <v>348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221"/>
      <c r="AY180" s="221"/>
      <c r="AZ180" s="221"/>
      <c r="BA180" s="221"/>
      <c r="BB180" s="221"/>
      <c r="BC180" s="221"/>
      <c r="BD180" s="221"/>
    </row>
    <row r="181" spans="1:56" s="19" customFormat="1" ht="7.5" customHeight="1">
      <c r="A181" s="16"/>
      <c r="B181" s="20"/>
      <c r="C181" s="114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221"/>
      <c r="AY181" s="221"/>
      <c r="AZ181" s="221"/>
      <c r="BA181" s="221"/>
      <c r="BB181" s="221"/>
      <c r="BC181" s="221"/>
      <c r="BD181" s="221"/>
    </row>
    <row r="182" spans="1:56" s="19" customFormat="1" ht="7.5" customHeight="1">
      <c r="A182" s="16"/>
      <c r="B182" s="20" t="s">
        <v>401</v>
      </c>
      <c r="C182" s="114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221">
        <f t="shared" ref="AX182:BC182" si="10">+AX19+AX107</f>
        <v>315212354</v>
      </c>
      <c r="AY182" s="221">
        <f t="shared" si="10"/>
        <v>415563413.84000009</v>
      </c>
      <c r="AZ182" s="221">
        <f t="shared" si="10"/>
        <v>730775767.84000015</v>
      </c>
      <c r="BA182" s="221">
        <f t="shared" si="10"/>
        <v>389350323.45999992</v>
      </c>
      <c r="BB182" s="221">
        <f t="shared" si="10"/>
        <v>389350323.45999992</v>
      </c>
      <c r="BC182" s="221">
        <f t="shared" si="10"/>
        <v>341425444.38000017</v>
      </c>
      <c r="BD182" s="221"/>
    </row>
    <row r="183" spans="1:56" s="19" customFormat="1" ht="7.5" customHeight="1">
      <c r="A183" s="16"/>
      <c r="B183" s="20"/>
      <c r="C183" s="114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23"/>
      <c r="AY183" s="23"/>
      <c r="AZ183" s="23"/>
      <c r="BA183" s="23"/>
      <c r="BB183" s="23"/>
      <c r="BC183" s="23"/>
      <c r="BD183" s="22"/>
    </row>
    <row r="184" spans="1:56" s="19" customFormat="1" ht="7.5" customHeight="1">
      <c r="A184" s="160"/>
      <c r="B184" s="163"/>
      <c r="C184" s="164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  <c r="AU184" s="160"/>
      <c r="AV184" s="160"/>
      <c r="AW184" s="160"/>
      <c r="AX184" s="165"/>
      <c r="AY184" s="165"/>
      <c r="AZ184" s="165"/>
      <c r="BA184" s="165"/>
      <c r="BB184" s="165"/>
      <c r="BC184" s="165"/>
      <c r="BD184" s="162"/>
    </row>
    <row r="185" spans="1:56" s="19" customFormat="1" ht="7.5" customHeight="1">
      <c r="A185" s="16"/>
      <c r="B185" s="20"/>
      <c r="C185" s="114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23"/>
      <c r="AY185" s="23"/>
      <c r="AZ185" s="23"/>
      <c r="BA185" s="23"/>
      <c r="BB185" s="23"/>
      <c r="BC185" s="23"/>
      <c r="BD185" s="22"/>
    </row>
    <row r="186" spans="1:56" s="19" customFormat="1" ht="7.5" customHeight="1">
      <c r="A186" s="16"/>
      <c r="B186" s="20"/>
      <c r="C186" s="114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23"/>
      <c r="AY186" s="23"/>
      <c r="AZ186" s="23"/>
      <c r="BA186" s="23"/>
      <c r="BB186" s="23"/>
      <c r="BC186" s="23"/>
      <c r="BD186" s="22"/>
    </row>
    <row r="187" spans="1:56" s="24" customFormat="1" ht="7.5" customHeight="1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3"/>
      <c r="AY187" s="23"/>
      <c r="AZ187" s="23"/>
      <c r="BA187" s="23"/>
      <c r="BB187" s="23"/>
      <c r="BC187" s="23"/>
      <c r="BD187" s="22"/>
    </row>
    <row r="188" spans="1:56" s="19" customFormat="1" ht="7.5" customHeight="1">
      <c r="A188" s="20" t="s">
        <v>349</v>
      </c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8"/>
      <c r="AY188" s="18"/>
      <c r="AZ188" s="18"/>
      <c r="BA188" s="18"/>
      <c r="BB188" s="18"/>
      <c r="BC188" s="18"/>
      <c r="BD188" s="25"/>
    </row>
    <row r="189" spans="1:56" s="12" customFormat="1" ht="12" customHeight="1"/>
    <row r="190" spans="1:56" s="12" customFormat="1" ht="12" customHeight="1"/>
    <row r="191" spans="1:56" s="12" customFormat="1" ht="12" customHeight="1"/>
    <row r="192" spans="1:56" s="12" customFormat="1" ht="12" customHeight="1"/>
    <row r="193" s="12" customFormat="1" ht="12" customHeight="1"/>
    <row r="194" s="12" customFormat="1" ht="12" customHeight="1"/>
    <row r="195" s="12" customFormat="1" ht="12" customHeight="1"/>
    <row r="196" s="12" customFormat="1" ht="12" customHeight="1"/>
    <row r="197" s="12" customFormat="1" ht="12" customHeight="1"/>
    <row r="198" s="12" customFormat="1" ht="12" customHeight="1"/>
    <row r="199" s="12" customFormat="1" ht="12" customHeight="1"/>
    <row r="200" s="12" customFormat="1" ht="12" customHeight="1"/>
    <row r="201" s="12" customFormat="1" ht="12" customHeight="1"/>
    <row r="202" s="12" customFormat="1" ht="12" customHeight="1"/>
    <row r="203" s="12" customFormat="1" ht="12" customHeight="1"/>
    <row r="204" s="12" customFormat="1" ht="12" customHeight="1"/>
    <row r="205" s="12" customFormat="1" ht="12" customHeight="1"/>
    <row r="206" s="14" customFormat="1" ht="11.25"/>
    <row r="207" s="14" customFormat="1" ht="11.25"/>
    <row r="208" s="14" customFormat="1" ht="11.25"/>
    <row r="209" s="14" customFormat="1" ht="11.25"/>
    <row r="210" s="14" customFormat="1" ht="11.25"/>
    <row r="211" s="14" customFormat="1" ht="11.25"/>
    <row r="212" s="14" customFormat="1" ht="11.25"/>
    <row r="213" s="14" customFormat="1" ht="11.25"/>
    <row r="214" s="14" customFormat="1" ht="11.25"/>
    <row r="215" s="14" customFormat="1" ht="11.25"/>
    <row r="216" s="14" customFormat="1" ht="11.25"/>
    <row r="217" s="14" customFormat="1" ht="11.25"/>
    <row r="218" s="14" customFormat="1" ht="11.25"/>
    <row r="219" s="14" customFormat="1" ht="11.25"/>
    <row r="220" s="14" customFormat="1" ht="11.25"/>
    <row r="221" s="14" customFormat="1" ht="11.25"/>
    <row r="222" s="14" customFormat="1" ht="11.25"/>
    <row r="223" s="14" customFormat="1" ht="11.25"/>
    <row r="224" s="14" customFormat="1" ht="11.25"/>
    <row r="225" s="14" customFormat="1" ht="11.25"/>
    <row r="226" s="14" customFormat="1" ht="11.25"/>
    <row r="227" s="14" customFormat="1" ht="11.25"/>
    <row r="228" s="14" customFormat="1" ht="11.25"/>
    <row r="229" s="14" customFormat="1" ht="11.25"/>
    <row r="230" s="14" customFormat="1" ht="11.25"/>
    <row r="231" s="14" customFormat="1" ht="11.25"/>
    <row r="232" s="14" customFormat="1" ht="11.25"/>
    <row r="233" s="14" customFormat="1" ht="11.25"/>
    <row r="234" s="14" customFormat="1" ht="11.25"/>
    <row r="235" s="14" customFormat="1" ht="11.25"/>
    <row r="236" s="14" customFormat="1" ht="11.25"/>
    <row r="237" s="14" customFormat="1" ht="11.25"/>
    <row r="238" s="14" customFormat="1" ht="11.25"/>
    <row r="239" s="14" customFormat="1" ht="11.25"/>
    <row r="240" s="14" customFormat="1" ht="11.25"/>
    <row r="241" s="14" customFormat="1" ht="11.25"/>
    <row r="242" s="14" customFormat="1" ht="11.25"/>
    <row r="243" s="14" customFormat="1" ht="11.25"/>
    <row r="244" s="14" customFormat="1" ht="11.25"/>
    <row r="245" s="14" customFormat="1" ht="11.25"/>
    <row r="246" s="14" customFormat="1" ht="11.25"/>
    <row r="247" s="14" customFormat="1" ht="11.25"/>
    <row r="248" s="14" customFormat="1" ht="11.25"/>
    <row r="249" s="14" customFormat="1" ht="11.25"/>
    <row r="250" s="14" customFormat="1" ht="11.25"/>
    <row r="251" s="14" customFormat="1" ht="11.25"/>
    <row r="252" s="14" customFormat="1" ht="11.25"/>
    <row r="253" s="14" customFormat="1" ht="11.25"/>
    <row r="254" s="14" customFormat="1" ht="11.25"/>
    <row r="255" s="14" customFormat="1" ht="11.25"/>
    <row r="256" s="14" customFormat="1" ht="11.25"/>
    <row r="257" s="14" customFormat="1" ht="11.25"/>
    <row r="258" s="14" customFormat="1" ht="11.25"/>
    <row r="259" s="14" customFormat="1" ht="11.25"/>
    <row r="260" s="14" customFormat="1" ht="11.25"/>
    <row r="261" s="14" customFormat="1" ht="11.25"/>
    <row r="262" s="14" customFormat="1" ht="11.25"/>
    <row r="263" s="14" customFormat="1" ht="11.25"/>
    <row r="264" s="14" customFormat="1" ht="11.25"/>
    <row r="265" s="14" customFormat="1" ht="11.25"/>
    <row r="266" s="14" customFormat="1" ht="11.25"/>
    <row r="267" s="14" customFormat="1" ht="11.25"/>
    <row r="268" s="14" customFormat="1" ht="11.25"/>
    <row r="269" s="14" customFormat="1" ht="11.25"/>
    <row r="270" s="14" customFormat="1" ht="11.25"/>
    <row r="271" s="14" customFormat="1" ht="11.25"/>
    <row r="272" s="14" customFormat="1" ht="11.25"/>
    <row r="273" s="14" customFormat="1" ht="11.25"/>
    <row r="274" s="14" customFormat="1" ht="11.25"/>
    <row r="275" s="14" customFormat="1" ht="11.25"/>
    <row r="276" s="14" customFormat="1" ht="11.25"/>
    <row r="277" s="14" customFormat="1" ht="11.25"/>
    <row r="278" s="14" customFormat="1" ht="11.25"/>
    <row r="279" s="14" customFormat="1" ht="11.25"/>
    <row r="280" s="14" customFormat="1" ht="11.25"/>
    <row r="281" s="14" customFormat="1" ht="11.25"/>
    <row r="282" s="14" customFormat="1" ht="11.25"/>
    <row r="283" s="14" customFormat="1" ht="11.25"/>
    <row r="284" s="14" customFormat="1" ht="11.25"/>
    <row r="285" s="14" customFormat="1" ht="11.25"/>
    <row r="286" s="14" customFormat="1" ht="11.25"/>
    <row r="287" s="14" customFormat="1" ht="11.25"/>
    <row r="288" s="14" customFormat="1" ht="11.25"/>
    <row r="289" s="14" customFormat="1" ht="11.25"/>
    <row r="290" s="14" customFormat="1" ht="11.25"/>
    <row r="291" s="14" customFormat="1" ht="11.25"/>
    <row r="292" s="14" customFormat="1" ht="11.25"/>
    <row r="293" s="14" customFormat="1" ht="11.25"/>
    <row r="294" s="14" customFormat="1" ht="11.25"/>
    <row r="295" s="14" customFormat="1" ht="11.25"/>
    <row r="296" s="14" customFormat="1" ht="11.25"/>
    <row r="297" s="14" customFormat="1" ht="11.25"/>
    <row r="298" s="14" customFormat="1" ht="11.25"/>
    <row r="299" s="14" customFormat="1" ht="11.25"/>
    <row r="300" s="14" customFormat="1" ht="11.25"/>
    <row r="301" s="14" customFormat="1" ht="11.25"/>
    <row r="302" s="14" customFormat="1" ht="11.25"/>
    <row r="303" s="14" customFormat="1" ht="11.25"/>
    <row r="304" s="14" customFormat="1" ht="11.25"/>
    <row r="305" s="14" customFormat="1" ht="11.25"/>
    <row r="306" s="14" customFormat="1" ht="11.25"/>
    <row r="307" s="14" customFormat="1" ht="11.25"/>
    <row r="308" s="14" customFormat="1" ht="11.25"/>
    <row r="309" s="14" customFormat="1" ht="11.25"/>
    <row r="310" s="14" customFormat="1" ht="11.25"/>
    <row r="311" s="14" customFormat="1" ht="11.25"/>
    <row r="312" s="14" customFormat="1" ht="11.25"/>
    <row r="313" s="14" customFormat="1" ht="11.25"/>
    <row r="314" s="14" customFormat="1" ht="11.25"/>
    <row r="315" s="14" customFormat="1" ht="11.25"/>
    <row r="316" s="14" customFormat="1" ht="11.25"/>
    <row r="317" s="14" customFormat="1" ht="11.25"/>
    <row r="318" s="14" customFormat="1" ht="11.25"/>
    <row r="319" s="14" customFormat="1" ht="11.25"/>
    <row r="320" s="14" customFormat="1" ht="11.25"/>
    <row r="321" s="14" customFormat="1" ht="11.25"/>
    <row r="322" s="14" customFormat="1" ht="11.25"/>
    <row r="323" s="14" customFormat="1" ht="11.25"/>
    <row r="324" s="14" customFormat="1" ht="11.25"/>
    <row r="325" s="14" customFormat="1" ht="11.25"/>
    <row r="326" s="14" customFormat="1" ht="11.25"/>
    <row r="327" s="14" customFormat="1" ht="11.25"/>
    <row r="328" s="14" customFormat="1" ht="11.25"/>
    <row r="329" s="14" customFormat="1" ht="11.25"/>
    <row r="330" s="14" customFormat="1" ht="11.25"/>
    <row r="331" s="14" customFormat="1" ht="11.25"/>
    <row r="332" s="14" customFormat="1" ht="11.25"/>
    <row r="333" s="14" customFormat="1" ht="11.25"/>
    <row r="334" s="14" customFormat="1" ht="11.25"/>
    <row r="335" s="14" customFormat="1" ht="11.25"/>
    <row r="336" s="14" customFormat="1" ht="11.25"/>
    <row r="337" s="14" customFormat="1" ht="11.25"/>
    <row r="338" s="14" customFormat="1" ht="11.25"/>
    <row r="339" s="14" customFormat="1" ht="11.25"/>
    <row r="340" s="14" customFormat="1" ht="11.25"/>
    <row r="341" s="14" customFormat="1" ht="11.25"/>
    <row r="342" s="14" customFormat="1" ht="11.25"/>
    <row r="343" s="14" customFormat="1" ht="11.25"/>
    <row r="344" s="14" customFormat="1" ht="11.25"/>
    <row r="345" s="14" customFormat="1" ht="11.25"/>
    <row r="346" s="14" customFormat="1" ht="11.25"/>
    <row r="347" s="14" customFormat="1" ht="11.25"/>
    <row r="348" s="14" customFormat="1" ht="11.25"/>
    <row r="349" s="14" customFormat="1" ht="11.25"/>
    <row r="350" s="14" customFormat="1" ht="11.25"/>
    <row r="351" s="14" customFormat="1" ht="11.25"/>
    <row r="352" s="14" customFormat="1" ht="11.25"/>
    <row r="353" s="14" customFormat="1" ht="11.25"/>
    <row r="354" s="14" customFormat="1" ht="11.25"/>
    <row r="355" s="14" customFormat="1" ht="11.25"/>
    <row r="356" s="14" customFormat="1" ht="11.25"/>
    <row r="357" s="14" customFormat="1" ht="11.25"/>
    <row r="358" s="14" customFormat="1" ht="11.25"/>
    <row r="359" s="14" customFormat="1" ht="11.25"/>
    <row r="360" s="14" customFormat="1" ht="11.25"/>
    <row r="361" s="14" customFormat="1" ht="11.25"/>
    <row r="362" s="14" customFormat="1" ht="11.25"/>
    <row r="363" s="14" customFormat="1" ht="11.25"/>
    <row r="364" s="14" customFormat="1" ht="11.25"/>
    <row r="365" s="14" customFormat="1" ht="11.25"/>
    <row r="366" s="14" customFormat="1" ht="11.25"/>
    <row r="367" s="14" customFormat="1" ht="11.25"/>
    <row r="368" s="14" customFormat="1" ht="11.25"/>
    <row r="369" s="14" customFormat="1" ht="11.25"/>
    <row r="370" s="14" customFormat="1" ht="11.25"/>
    <row r="371" s="14" customFormat="1" ht="11.25"/>
    <row r="372" s="14" customFormat="1" ht="11.25"/>
    <row r="373" s="14" customFormat="1" ht="11.25"/>
    <row r="374" s="14" customFormat="1" ht="11.25"/>
    <row r="375" s="14" customFormat="1" ht="11.25"/>
    <row r="376" s="14" customFormat="1" ht="11.25"/>
    <row r="377" s="14" customFormat="1" ht="11.25"/>
    <row r="378" s="14" customFormat="1" ht="11.25"/>
    <row r="379" s="14" customFormat="1" ht="11.25"/>
    <row r="380" s="14" customFormat="1" ht="11.25"/>
    <row r="381" s="14" customFormat="1" ht="11.25"/>
    <row r="382" s="14" customFormat="1" ht="11.25"/>
    <row r="383" s="14" customFormat="1" ht="11.25"/>
    <row r="384" s="14" customFormat="1" ht="11.25"/>
    <row r="385" s="14" customFormat="1" ht="11.25"/>
    <row r="386" s="14" customFormat="1" ht="11.25"/>
    <row r="387" s="14" customFormat="1" ht="11.25"/>
    <row r="388" s="14" customFormat="1" ht="11.25"/>
    <row r="389" s="14" customFormat="1" ht="11.25"/>
    <row r="390" s="14" customFormat="1" ht="11.25"/>
    <row r="391" s="14" customFormat="1" ht="11.25"/>
    <row r="392" s="14" customFormat="1" ht="11.25"/>
    <row r="393" s="14" customFormat="1" ht="11.25"/>
    <row r="394" s="14" customFormat="1" ht="11.25"/>
    <row r="395" s="14" customFormat="1" ht="11.25"/>
    <row r="396" s="14" customFormat="1" ht="11.25"/>
    <row r="397" s="14" customFormat="1" ht="11.25"/>
    <row r="398" s="14" customFormat="1" ht="11.25"/>
    <row r="399" s="14" customFormat="1" ht="11.25"/>
    <row r="400" s="14" customFormat="1" ht="11.25"/>
    <row r="401" s="14" customFormat="1" ht="11.25"/>
    <row r="402" s="14" customFormat="1" ht="11.25"/>
    <row r="403" s="14" customFormat="1" ht="11.25"/>
    <row r="404" s="14" customFormat="1" ht="11.25"/>
    <row r="405" s="14" customFormat="1" ht="11.25"/>
    <row r="406" s="14" customFormat="1" ht="11.25"/>
    <row r="407" s="14" customFormat="1" ht="11.25"/>
    <row r="408" s="14" customFormat="1" ht="11.25"/>
    <row r="409" s="14" customFormat="1" ht="11.25"/>
    <row r="410" s="14" customFormat="1" ht="11.25"/>
    <row r="411" s="14" customFormat="1" ht="11.25"/>
    <row r="412" s="14" customFormat="1" ht="11.25"/>
    <row r="413" s="14" customFormat="1" ht="11.25"/>
    <row r="414" s="14" customFormat="1" ht="11.25"/>
    <row r="415" s="14" customFormat="1" ht="11.25"/>
    <row r="416" s="14" customFormat="1" ht="11.25"/>
    <row r="417" s="14" customFormat="1" ht="11.25"/>
    <row r="418" s="14" customFormat="1" ht="11.25"/>
    <row r="419" s="14" customFormat="1" ht="11.25"/>
    <row r="420" s="14" customFormat="1" ht="11.25"/>
    <row r="421" s="14" customFormat="1" ht="11.25"/>
    <row r="422" s="14" customFormat="1" ht="11.25"/>
    <row r="423" s="14" customFormat="1" ht="11.25"/>
    <row r="424" s="14" customFormat="1" ht="11.25"/>
    <row r="425" s="14" customFormat="1" ht="11.25"/>
    <row r="426" s="14" customFormat="1" ht="11.25"/>
    <row r="427" s="14" customFormat="1" ht="11.25"/>
    <row r="428" s="14" customFormat="1" ht="11.25"/>
    <row r="429" s="14" customFormat="1" ht="11.25"/>
    <row r="430" s="14" customFormat="1" ht="11.25"/>
    <row r="431" s="14" customFormat="1" ht="11.25"/>
    <row r="432" s="14" customFormat="1" ht="11.25"/>
    <row r="433" s="14" customFormat="1" ht="11.25"/>
    <row r="434" s="14" customFormat="1" ht="11.25"/>
    <row r="435" s="14" customFormat="1" ht="11.25"/>
    <row r="436" s="14" customFormat="1" ht="11.25"/>
    <row r="437" s="14" customFormat="1" ht="11.25"/>
    <row r="438" s="14" customFormat="1" ht="11.25"/>
    <row r="439" s="14" customFormat="1" ht="11.25"/>
    <row r="440" s="14" customFormat="1" ht="11.25"/>
    <row r="441" s="14" customFormat="1" ht="11.25"/>
    <row r="442" s="14" customFormat="1" ht="11.25"/>
    <row r="443" s="14" customFormat="1" ht="11.25"/>
    <row r="444" s="14" customFormat="1" ht="11.25"/>
    <row r="445" s="14" customFormat="1" ht="11.25"/>
    <row r="446" s="14" customFormat="1" ht="11.25"/>
    <row r="447" s="14" customFormat="1" ht="11.25"/>
    <row r="448" s="14" customFormat="1" ht="11.25"/>
    <row r="449" s="14" customFormat="1" ht="11.25"/>
    <row r="450" s="14" customFormat="1" ht="11.25"/>
    <row r="451" s="14" customFormat="1" ht="11.25"/>
    <row r="452" s="14" customFormat="1" ht="11.25"/>
    <row r="453" s="14" customFormat="1" ht="11.25"/>
    <row r="454" s="14" customFormat="1" ht="11.25"/>
    <row r="455" s="14" customFormat="1" ht="11.25"/>
    <row r="456" s="14" customFormat="1" ht="11.25"/>
    <row r="457" s="14" customFormat="1" ht="11.25"/>
    <row r="458" s="14" customFormat="1" ht="11.25"/>
    <row r="459" s="14" customFormat="1" ht="11.25"/>
    <row r="460" s="14" customFormat="1" ht="11.25"/>
    <row r="461" s="14" customFormat="1" ht="11.25"/>
    <row r="462" s="14" customFormat="1" ht="11.25"/>
    <row r="463" s="14" customFormat="1" ht="11.25"/>
    <row r="464" s="14" customFormat="1" ht="11.25"/>
    <row r="465" s="14" customFormat="1" ht="11.25"/>
    <row r="466" s="14" customFormat="1" ht="11.25"/>
    <row r="467" s="14" customFormat="1" ht="11.25"/>
    <row r="468" s="14" customFormat="1" ht="11.25"/>
    <row r="469" s="14" customFormat="1" ht="11.25"/>
    <row r="470" s="14" customFormat="1" ht="11.25"/>
    <row r="471" s="14" customFormat="1" ht="11.25"/>
    <row r="472" s="14" customFormat="1" ht="11.25"/>
    <row r="473" s="14" customFormat="1" ht="11.25"/>
    <row r="474" s="14" customFormat="1" ht="11.25"/>
    <row r="475" s="14" customFormat="1" ht="11.25"/>
    <row r="476" s="14" customFormat="1" ht="11.25"/>
    <row r="477" s="14" customFormat="1" ht="11.25"/>
    <row r="478" s="14" customFormat="1" ht="11.25"/>
    <row r="479" s="14" customFormat="1" ht="11.25"/>
    <row r="480" s="14" customFormat="1" ht="11.25"/>
    <row r="481" s="14" customFormat="1" ht="11.25"/>
    <row r="482" s="14" customFormat="1" ht="11.25"/>
    <row r="483" s="14" customFormat="1" ht="11.25"/>
    <row r="484" s="14" customFormat="1" ht="11.25"/>
    <row r="485" s="14" customFormat="1" ht="11.25"/>
    <row r="486" s="14" customFormat="1" ht="11.25"/>
    <row r="487" s="14" customFormat="1" ht="11.25"/>
    <row r="488" s="14" customFormat="1" ht="11.25"/>
    <row r="489" s="14" customFormat="1" ht="11.25"/>
    <row r="490" s="14" customFormat="1" ht="11.25"/>
    <row r="491" s="14" customFormat="1" ht="11.25"/>
    <row r="492" s="14" customFormat="1" ht="11.25"/>
    <row r="493" s="14" customFormat="1" ht="11.25"/>
    <row r="494" s="14" customFormat="1" ht="11.25"/>
    <row r="495" s="14" customFormat="1" ht="11.25"/>
    <row r="496" s="14" customFormat="1" ht="11.25"/>
    <row r="497" s="14" customFormat="1" ht="11.25"/>
    <row r="498" s="14" customFormat="1" ht="11.25"/>
    <row r="499" s="14" customFormat="1" ht="11.25"/>
    <row r="500" s="14" customFormat="1" ht="11.25"/>
    <row r="501" s="14" customFormat="1" ht="11.25"/>
    <row r="502" s="14" customFormat="1" ht="11.25"/>
    <row r="503" s="14" customFormat="1" ht="11.25"/>
    <row r="504" s="14" customFormat="1" ht="11.25"/>
    <row r="505" s="14" customFormat="1" ht="11.25"/>
    <row r="506" s="14" customFormat="1" ht="11.25"/>
    <row r="507" s="14" customFormat="1" ht="11.25"/>
    <row r="508" s="14" customFormat="1" ht="11.25"/>
    <row r="509" s="14" customFormat="1" ht="11.25"/>
  </sheetData>
  <conditionalFormatting sqref="BB178:BC178 BD174:BD178 BB174:BC176 AX174:BA179 AX92:BD104 AX107:BD173 BB90:BC90 BD86:BD90 BB86:BC88 AX86:BA91 AX180:BD186 AX18:BD85">
    <cfRule type="cellIs" dxfId="6" priority="3" operator="equal">
      <formula>0</formula>
    </cfRule>
  </conditionalFormatting>
  <conditionalFormatting sqref="BE19">
    <cfRule type="cellIs" dxfId="5" priority="2" operator="equal">
      <formula>0</formula>
    </cfRule>
  </conditionalFormatting>
  <conditionalFormatting sqref="BF19">
    <cfRule type="cellIs" dxfId="4" priority="1" operator="equal">
      <formula>0</formula>
    </cfRule>
  </conditionalFormatting>
  <printOptions horizontalCentered="1"/>
  <pageMargins left="0.19685039370078741" right="0" top="0" bottom="0" header="0" footer="0"/>
  <pageSetup scale="95" orientation="portrait" r:id="rId1"/>
  <headerFooter alignWithMargins="0"/>
  <ignoredErrors>
    <ignoredError sqref="BC38 AZ38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E215"/>
  <sheetViews>
    <sheetView showGridLines="0" zoomScale="140" zoomScaleNormal="140" zoomScaleSheetLayoutView="160" workbookViewId="0">
      <pane xSplit="49" ySplit="18" topLeftCell="AX19" activePane="bottomRight" state="frozen"/>
      <selection pane="topRight" activeCell="AX1" sqref="AX1"/>
      <selection pane="bottomLeft" activeCell="A19" sqref="A19"/>
      <selection pane="bottomRight" activeCell="AX19" sqref="AX19"/>
    </sheetView>
  </sheetViews>
  <sheetFormatPr baseColWidth="10" defaultRowHeight="13.5"/>
  <cols>
    <col min="1" max="1" width="0.140625" style="1" customWidth="1"/>
    <col min="2" max="49" width="0.85546875" style="1" customWidth="1"/>
    <col min="50" max="55" width="9.5703125" style="1" customWidth="1"/>
    <col min="56" max="56" width="0.140625" style="1" customWidth="1"/>
    <col min="57" max="16384" width="11.42578125" style="1"/>
  </cols>
  <sheetData>
    <row r="1" spans="1:56" ht="11.1" customHeight="1">
      <c r="BB1" s="8"/>
      <c r="BC1" s="7"/>
    </row>
    <row r="2" spans="1:56" ht="11.1" customHeight="1">
      <c r="BB2" s="8"/>
      <c r="BC2" s="7"/>
    </row>
    <row r="3" spans="1:56" ht="11.1" customHeight="1">
      <c r="BB3" s="8"/>
      <c r="BC3" s="7"/>
    </row>
    <row r="4" spans="1:56" ht="11.1" customHeight="1">
      <c r="BB4" s="8"/>
      <c r="BC4" s="7"/>
    </row>
    <row r="5" spans="1:56" ht="11.1" customHeight="1">
      <c r="BB5" s="8"/>
      <c r="BC5" s="7"/>
    </row>
    <row r="6" spans="1:56" ht="11.1" customHeight="1">
      <c r="BB6" s="8"/>
      <c r="BC6" s="9"/>
    </row>
    <row r="7" spans="1:56" ht="11.1" customHeight="1">
      <c r="BB7" s="6"/>
      <c r="BC7" s="6"/>
    </row>
    <row r="8" spans="1:56" s="4" customFormat="1" ht="3.95" customHeight="1">
      <c r="A8" s="2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5"/>
      <c r="BD8" s="5"/>
    </row>
    <row r="9" spans="1:56" s="14" customFormat="1" ht="11.1" customHeight="1">
      <c r="A9" s="115" t="s">
        <v>455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</row>
    <row r="10" spans="1:56" s="14" customFormat="1" ht="11.1" customHeight="1">
      <c r="A10" s="115" t="s">
        <v>341</v>
      </c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</row>
    <row r="11" spans="1:56" s="14" customFormat="1" ht="11.1" customHeight="1">
      <c r="A11" s="135" t="s">
        <v>351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</row>
    <row r="12" spans="1:56" s="14" customFormat="1" ht="11.1" customHeight="1">
      <c r="A12" s="135" t="s">
        <v>452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</row>
    <row r="13" spans="1:56" s="14" customFormat="1" ht="11.1" customHeight="1">
      <c r="A13" s="123" t="s">
        <v>172</v>
      </c>
      <c r="B13" s="123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</row>
    <row r="14" spans="1:56" s="12" customFormat="1" ht="3.95" customHeight="1">
      <c r="A14" s="15"/>
      <c r="B14" s="15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</row>
    <row r="15" spans="1:56" s="12" customFormat="1" ht="11.1" customHeight="1">
      <c r="A15" s="125"/>
      <c r="B15" s="130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29" t="s">
        <v>165</v>
      </c>
      <c r="AY15" s="129" t="s">
        <v>165</v>
      </c>
      <c r="AZ15" s="129" t="s">
        <v>165</v>
      </c>
      <c r="BA15" s="129" t="s">
        <v>165</v>
      </c>
      <c r="BB15" s="129" t="s">
        <v>165</v>
      </c>
      <c r="BC15" s="124"/>
      <c r="BD15" s="125"/>
    </row>
    <row r="16" spans="1:56" s="12" customFormat="1" ht="11.1" customHeight="1">
      <c r="A16" s="125"/>
      <c r="B16" s="136" t="s">
        <v>171</v>
      </c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9"/>
      <c r="AY16" s="129" t="s">
        <v>297</v>
      </c>
      <c r="AZ16" s="129"/>
      <c r="BA16" s="129"/>
      <c r="BB16" s="129"/>
      <c r="BC16" s="124" t="s">
        <v>93</v>
      </c>
      <c r="BD16" s="125"/>
    </row>
    <row r="17" spans="1:57" s="12" customFormat="1" ht="11.1" customHeight="1">
      <c r="A17" s="125"/>
      <c r="B17" s="131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27" t="s">
        <v>86</v>
      </c>
      <c r="AY17" s="129" t="s">
        <v>82</v>
      </c>
      <c r="AZ17" s="129" t="s">
        <v>83</v>
      </c>
      <c r="BA17" s="129" t="s">
        <v>84</v>
      </c>
      <c r="BB17" s="129" t="s">
        <v>87</v>
      </c>
      <c r="BC17" s="124"/>
      <c r="BD17" s="125"/>
    </row>
    <row r="18" spans="1:57" s="19" customFormat="1" ht="7.5" customHeight="1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23"/>
      <c r="AY18" s="23"/>
      <c r="AZ18" s="23"/>
      <c r="BA18" s="23"/>
      <c r="BB18" s="23"/>
      <c r="BC18" s="23"/>
      <c r="BD18" s="22"/>
    </row>
    <row r="19" spans="1:57" s="19" customFormat="1" ht="7.5" customHeight="1">
      <c r="A19" s="16"/>
      <c r="B19" s="20" t="s">
        <v>343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219">
        <f t="shared" ref="AX19:BC19" si="0">SUM(AX20:AX54)</f>
        <v>315212354</v>
      </c>
      <c r="AY19" s="219">
        <f t="shared" si="0"/>
        <v>415563413.75999999</v>
      </c>
      <c r="AZ19" s="219">
        <f t="shared" si="0"/>
        <v>730775767.75999999</v>
      </c>
      <c r="BA19" s="219">
        <f t="shared" si="0"/>
        <v>389350323.45999992</v>
      </c>
      <c r="BB19" s="219">
        <f t="shared" si="0"/>
        <v>389350323.45999992</v>
      </c>
      <c r="BC19" s="219">
        <f t="shared" si="0"/>
        <v>341425444.30000007</v>
      </c>
      <c r="BD19" s="22"/>
      <c r="BE19" s="16"/>
    </row>
    <row r="20" spans="1:57" s="19" customFormat="1" ht="7.5" customHeight="1">
      <c r="A20" s="16"/>
      <c r="B20" s="16"/>
      <c r="C20" s="37" t="s">
        <v>408</v>
      </c>
      <c r="D20" s="20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221">
        <v>315212354</v>
      </c>
      <c r="AY20" s="221">
        <v>415563413.75999999</v>
      </c>
      <c r="AZ20" s="221">
        <f>+AX20+AY20</f>
        <v>730775767.75999999</v>
      </c>
      <c r="BA20" s="221">
        <v>389350323.45999992</v>
      </c>
      <c r="BB20" s="221">
        <v>389350323.45999992</v>
      </c>
      <c r="BC20" s="221">
        <f>+AZ20-BA20</f>
        <v>341425444.30000007</v>
      </c>
      <c r="BD20" s="22"/>
      <c r="BE20" s="16"/>
    </row>
    <row r="21" spans="1:57" s="19" customFormat="1" ht="7.5" customHeight="1">
      <c r="A21" s="16"/>
      <c r="B21" s="16"/>
      <c r="C21" s="37" t="s">
        <v>409</v>
      </c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23"/>
      <c r="AY21" s="23"/>
      <c r="AZ21" s="23"/>
      <c r="BA21" s="23"/>
      <c r="BB21" s="23"/>
      <c r="BC21" s="23"/>
      <c r="BD21" s="22"/>
    </row>
    <row r="22" spans="1:57" s="19" customFormat="1" ht="7.5" customHeight="1">
      <c r="A22" s="16"/>
      <c r="B22" s="16"/>
      <c r="C22" s="37" t="s">
        <v>410</v>
      </c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23"/>
      <c r="AY22" s="23"/>
      <c r="AZ22" s="23"/>
      <c r="BA22" s="23"/>
      <c r="BB22" s="23"/>
      <c r="BC22" s="23"/>
      <c r="BD22" s="22"/>
    </row>
    <row r="23" spans="1:57" s="19" customFormat="1" ht="7.5" customHeight="1">
      <c r="A23" s="16"/>
      <c r="B23" s="16"/>
      <c r="C23" s="37" t="s">
        <v>411</v>
      </c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23"/>
      <c r="AY23" s="23"/>
      <c r="AZ23" s="23"/>
      <c r="BA23" s="23"/>
      <c r="BB23" s="23"/>
      <c r="BC23" s="23"/>
      <c r="BD23" s="22"/>
    </row>
    <row r="24" spans="1:57" s="19" customFormat="1" ht="7.5" customHeight="1">
      <c r="A24" s="16"/>
      <c r="B24" s="16"/>
      <c r="C24" s="37" t="s">
        <v>412</v>
      </c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23"/>
      <c r="AY24" s="23"/>
      <c r="AZ24" s="23"/>
      <c r="BA24" s="23"/>
      <c r="BB24" s="23"/>
      <c r="BC24" s="23"/>
      <c r="BD24" s="22"/>
    </row>
    <row r="25" spans="1:57" s="19" customFormat="1" ht="7.5" customHeight="1">
      <c r="A25" s="16"/>
      <c r="B25" s="16"/>
      <c r="C25" s="37" t="s">
        <v>413</v>
      </c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23"/>
      <c r="AY25" s="23"/>
      <c r="AZ25" s="23"/>
      <c r="BA25" s="23"/>
      <c r="BB25" s="23"/>
      <c r="BC25" s="23"/>
      <c r="BD25" s="22"/>
    </row>
    <row r="26" spans="1:57" s="19" customFormat="1" ht="7.5" customHeight="1">
      <c r="A26" s="16"/>
      <c r="B26" s="16"/>
      <c r="C26" s="37" t="s">
        <v>414</v>
      </c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23"/>
      <c r="AY26" s="23"/>
      <c r="AZ26" s="23"/>
      <c r="BA26" s="23"/>
      <c r="BB26" s="23"/>
      <c r="BC26" s="23"/>
      <c r="BD26" s="22"/>
    </row>
    <row r="27" spans="1:57" s="19" customFormat="1" ht="7.5" customHeight="1">
      <c r="A27" s="16"/>
      <c r="B27" s="16"/>
      <c r="C27" s="37" t="s">
        <v>415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23"/>
      <c r="AY27" s="23"/>
      <c r="AZ27" s="23"/>
      <c r="BA27" s="23"/>
      <c r="BB27" s="23"/>
      <c r="BC27" s="23"/>
      <c r="BD27" s="22"/>
    </row>
    <row r="28" spans="1:57" s="19" customFormat="1" ht="7.5" customHeight="1">
      <c r="A28" s="16"/>
      <c r="B28" s="16"/>
      <c r="C28" s="37" t="s">
        <v>416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23"/>
      <c r="AY28" s="23"/>
      <c r="AZ28" s="23"/>
      <c r="BA28" s="23"/>
      <c r="BB28" s="23"/>
      <c r="BC28" s="23"/>
      <c r="BD28" s="22"/>
    </row>
    <row r="29" spans="1:57" s="19" customFormat="1" ht="7.5" customHeight="1">
      <c r="A29" s="16"/>
      <c r="B29" s="16"/>
      <c r="C29" s="37" t="s">
        <v>417</v>
      </c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23"/>
      <c r="AY29" s="23"/>
      <c r="AZ29" s="23"/>
      <c r="BA29" s="23"/>
      <c r="BB29" s="23"/>
      <c r="BC29" s="23"/>
      <c r="BD29" s="22"/>
    </row>
    <row r="30" spans="1:57" s="19" customFormat="1" ht="7.5" customHeight="1">
      <c r="A30" s="16"/>
      <c r="B30" s="16"/>
      <c r="C30" s="37" t="s">
        <v>418</v>
      </c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23"/>
      <c r="AY30" s="23"/>
      <c r="AZ30" s="23"/>
      <c r="BA30" s="23"/>
      <c r="BB30" s="23"/>
      <c r="BC30" s="23"/>
      <c r="BD30" s="22"/>
    </row>
    <row r="31" spans="1:57" s="19" customFormat="1" ht="7.5" customHeight="1">
      <c r="A31" s="16"/>
      <c r="B31" s="16"/>
      <c r="C31" s="37" t="s">
        <v>419</v>
      </c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23"/>
      <c r="AY31" s="23"/>
      <c r="AZ31" s="23"/>
      <c r="BA31" s="23"/>
      <c r="BB31" s="23"/>
      <c r="BC31" s="23"/>
      <c r="BD31" s="22"/>
    </row>
    <row r="32" spans="1:57" s="19" customFormat="1" ht="7.5" customHeight="1">
      <c r="A32" s="16"/>
      <c r="B32" s="16"/>
      <c r="C32" s="37" t="s">
        <v>420</v>
      </c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23"/>
      <c r="AY32" s="23"/>
      <c r="AZ32" s="23"/>
      <c r="BA32" s="23"/>
      <c r="BB32" s="23"/>
      <c r="BC32" s="23"/>
      <c r="BD32" s="22"/>
    </row>
    <row r="33" spans="1:56" s="19" customFormat="1" ht="7.5" customHeight="1">
      <c r="A33" s="16"/>
      <c r="B33" s="16"/>
      <c r="C33" s="37" t="s">
        <v>421</v>
      </c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23"/>
      <c r="AY33" s="23"/>
      <c r="AZ33" s="23"/>
      <c r="BA33" s="23"/>
      <c r="BB33" s="23"/>
      <c r="BC33" s="23"/>
      <c r="BD33" s="22"/>
    </row>
    <row r="34" spans="1:56" s="19" customFormat="1" ht="7.5" customHeight="1">
      <c r="A34" s="16"/>
      <c r="B34" s="16"/>
      <c r="C34" s="37" t="s">
        <v>422</v>
      </c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23"/>
      <c r="AY34" s="23"/>
      <c r="AZ34" s="23"/>
      <c r="BA34" s="23"/>
      <c r="BB34" s="23"/>
      <c r="BC34" s="23"/>
      <c r="BD34" s="22"/>
    </row>
    <row r="35" spans="1:56" s="19" customFormat="1" ht="7.5" customHeight="1">
      <c r="A35" s="16"/>
      <c r="B35" s="16"/>
      <c r="C35" s="37" t="s">
        <v>423</v>
      </c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23"/>
      <c r="AY35" s="23"/>
      <c r="AZ35" s="23"/>
      <c r="BA35" s="23"/>
      <c r="BB35" s="23"/>
      <c r="BC35" s="23"/>
      <c r="BD35" s="22"/>
    </row>
    <row r="36" spans="1:56" s="19" customFormat="1" ht="7.5" customHeight="1">
      <c r="A36" s="16"/>
      <c r="B36" s="16"/>
      <c r="C36" s="37" t="s">
        <v>424</v>
      </c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23"/>
      <c r="AY36" s="23"/>
      <c r="AZ36" s="23"/>
      <c r="BA36" s="23"/>
      <c r="BB36" s="23"/>
      <c r="BC36" s="23"/>
      <c r="BD36" s="22"/>
    </row>
    <row r="37" spans="1:56" s="19" customFormat="1" ht="7.5" customHeight="1">
      <c r="A37" s="16"/>
      <c r="B37" s="16"/>
      <c r="C37" s="37" t="s">
        <v>425</v>
      </c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23"/>
      <c r="AY37" s="23"/>
      <c r="AZ37" s="23"/>
      <c r="BA37" s="23"/>
      <c r="BB37" s="23"/>
      <c r="BC37" s="23"/>
      <c r="BD37" s="22"/>
    </row>
    <row r="38" spans="1:56" s="19" customFormat="1" ht="7.5" customHeight="1">
      <c r="A38" s="16"/>
      <c r="B38" s="16"/>
      <c r="C38" s="37" t="s">
        <v>426</v>
      </c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23"/>
      <c r="AY38" s="23"/>
      <c r="AZ38" s="23"/>
      <c r="BA38" s="23"/>
      <c r="BB38" s="23"/>
      <c r="BC38" s="23"/>
      <c r="BD38" s="22"/>
    </row>
    <row r="39" spans="1:56" s="19" customFormat="1" ht="7.5" customHeight="1">
      <c r="A39" s="16"/>
      <c r="B39" s="16"/>
      <c r="C39" s="37" t="s">
        <v>427</v>
      </c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23"/>
      <c r="AY39" s="23"/>
      <c r="AZ39" s="23"/>
      <c r="BA39" s="23"/>
      <c r="BB39" s="23"/>
      <c r="BC39" s="23"/>
      <c r="BD39" s="22"/>
    </row>
    <row r="40" spans="1:56" s="19" customFormat="1" ht="7.5" customHeight="1">
      <c r="A40" s="16"/>
      <c r="B40" s="16"/>
      <c r="C40" s="37" t="s">
        <v>428</v>
      </c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23"/>
      <c r="AY40" s="23"/>
      <c r="AZ40" s="23"/>
      <c r="BA40" s="23"/>
      <c r="BB40" s="23"/>
      <c r="BC40" s="23"/>
      <c r="BD40" s="22"/>
    </row>
    <row r="41" spans="1:56" s="19" customFormat="1" ht="7.5" customHeight="1">
      <c r="A41" s="16"/>
      <c r="B41" s="16"/>
      <c r="C41" s="37" t="s">
        <v>429</v>
      </c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23"/>
      <c r="AY41" s="23"/>
      <c r="AZ41" s="23"/>
      <c r="BA41" s="23"/>
      <c r="BB41" s="23"/>
      <c r="BC41" s="23"/>
      <c r="BD41" s="22"/>
    </row>
    <row r="42" spans="1:56" s="19" customFormat="1" ht="7.5" customHeight="1">
      <c r="A42" s="16"/>
      <c r="B42" s="16"/>
      <c r="C42" s="37" t="s">
        <v>430</v>
      </c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23"/>
      <c r="AY42" s="23"/>
      <c r="AZ42" s="23"/>
      <c r="BA42" s="23"/>
      <c r="BB42" s="23"/>
      <c r="BC42" s="23"/>
      <c r="BD42" s="22"/>
    </row>
    <row r="43" spans="1:56" s="19" customFormat="1" ht="7.5" customHeight="1">
      <c r="A43" s="16"/>
      <c r="B43" s="16"/>
      <c r="C43" s="37" t="s">
        <v>431</v>
      </c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23"/>
      <c r="AY43" s="23"/>
      <c r="AZ43" s="23"/>
      <c r="BA43" s="23"/>
      <c r="BB43" s="23"/>
      <c r="BC43" s="23"/>
      <c r="BD43" s="22"/>
    </row>
    <row r="44" spans="1:56" s="19" customFormat="1" ht="7.5" customHeight="1">
      <c r="A44" s="16"/>
      <c r="B44" s="16"/>
      <c r="C44" s="37" t="s">
        <v>432</v>
      </c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23"/>
      <c r="AY44" s="23"/>
      <c r="AZ44" s="23"/>
      <c r="BA44" s="23"/>
      <c r="BB44" s="23"/>
      <c r="BC44" s="23"/>
      <c r="BD44" s="22"/>
    </row>
    <row r="45" spans="1:56" s="19" customFormat="1" ht="7.5" customHeight="1">
      <c r="A45" s="16"/>
      <c r="B45" s="16"/>
      <c r="C45" s="37" t="s">
        <v>433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23"/>
      <c r="AY45" s="23"/>
      <c r="AZ45" s="23"/>
      <c r="BA45" s="23"/>
      <c r="BB45" s="23"/>
      <c r="BC45" s="23"/>
      <c r="BD45" s="22"/>
    </row>
    <row r="46" spans="1:56" s="19" customFormat="1" ht="7.5" customHeight="1">
      <c r="A46" s="16"/>
      <c r="B46" s="16"/>
      <c r="C46" s="37" t="s">
        <v>434</v>
      </c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23"/>
      <c r="AY46" s="23"/>
      <c r="AZ46" s="23"/>
      <c r="BA46" s="23"/>
      <c r="BB46" s="23"/>
      <c r="BC46" s="23"/>
      <c r="BD46" s="22"/>
    </row>
    <row r="47" spans="1:56" s="19" customFormat="1" ht="7.5" customHeight="1">
      <c r="A47" s="16"/>
      <c r="B47" s="16"/>
      <c r="C47" s="37" t="s">
        <v>435</v>
      </c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23"/>
      <c r="AY47" s="23"/>
      <c r="AZ47" s="23"/>
      <c r="BA47" s="23"/>
      <c r="BB47" s="23"/>
      <c r="BC47" s="23"/>
      <c r="BD47" s="22"/>
    </row>
    <row r="48" spans="1:56" s="19" customFormat="1" ht="7.5" customHeight="1">
      <c r="A48" s="16"/>
      <c r="B48" s="16"/>
      <c r="C48" s="37" t="s">
        <v>436</v>
      </c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23"/>
      <c r="AY48" s="23"/>
      <c r="AZ48" s="23"/>
      <c r="BA48" s="23"/>
      <c r="BB48" s="23"/>
      <c r="BC48" s="23"/>
      <c r="BD48" s="22"/>
    </row>
    <row r="49" spans="1:56" s="19" customFormat="1" ht="7.5" customHeight="1">
      <c r="A49" s="16"/>
      <c r="B49" s="16"/>
      <c r="C49" s="37" t="s">
        <v>437</v>
      </c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23"/>
      <c r="AY49" s="23"/>
      <c r="AZ49" s="23"/>
      <c r="BA49" s="23"/>
      <c r="BB49" s="23"/>
      <c r="BC49" s="23"/>
      <c r="BD49" s="22"/>
    </row>
    <row r="50" spans="1:56" s="19" customFormat="1" ht="7.5" customHeight="1">
      <c r="A50" s="16"/>
      <c r="B50" s="16"/>
      <c r="C50" s="37" t="s">
        <v>438</v>
      </c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23"/>
      <c r="AY50" s="23"/>
      <c r="AZ50" s="23"/>
      <c r="BA50" s="23"/>
      <c r="BB50" s="23"/>
      <c r="BC50" s="23"/>
      <c r="BD50" s="22"/>
    </row>
    <row r="51" spans="1:56" s="19" customFormat="1" ht="7.5" customHeight="1">
      <c r="A51" s="16"/>
      <c r="B51" s="16"/>
      <c r="C51" s="37" t="s">
        <v>439</v>
      </c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23"/>
      <c r="AY51" s="23"/>
      <c r="AZ51" s="23"/>
      <c r="BA51" s="23"/>
      <c r="BB51" s="23"/>
      <c r="BC51" s="23"/>
      <c r="BD51" s="22"/>
    </row>
    <row r="52" spans="1:56" s="19" customFormat="1" ht="7.5" customHeight="1">
      <c r="A52" s="16"/>
      <c r="B52" s="16"/>
      <c r="C52" s="37" t="s">
        <v>440</v>
      </c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23"/>
      <c r="AY52" s="23"/>
      <c r="AZ52" s="23"/>
      <c r="BA52" s="23"/>
      <c r="BB52" s="23"/>
      <c r="BC52" s="23"/>
      <c r="BD52" s="22"/>
    </row>
    <row r="53" spans="1:56" s="19" customFormat="1" ht="7.5" customHeight="1">
      <c r="A53" s="16"/>
      <c r="B53" s="16"/>
      <c r="C53" s="37" t="s">
        <v>441</v>
      </c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23"/>
      <c r="AY53" s="23"/>
      <c r="AZ53" s="23"/>
      <c r="BA53" s="23"/>
      <c r="BB53" s="23"/>
      <c r="BC53" s="23"/>
      <c r="BD53" s="22"/>
    </row>
    <row r="54" spans="1:56" s="19" customFormat="1" ht="7.5" customHeight="1">
      <c r="A54" s="16"/>
      <c r="B54" s="16"/>
      <c r="C54" s="37" t="s">
        <v>442</v>
      </c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59"/>
      <c r="AY54" s="159"/>
      <c r="AZ54" s="159"/>
      <c r="BA54" s="159"/>
      <c r="BB54" s="159"/>
      <c r="BC54" s="159"/>
      <c r="BD54" s="22"/>
    </row>
    <row r="55" spans="1:56" s="19" customFormat="1" ht="7.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23"/>
      <c r="AY55" s="23"/>
      <c r="AZ55" s="23"/>
      <c r="BA55" s="23"/>
      <c r="BB55" s="23"/>
      <c r="BC55" s="23"/>
      <c r="BD55" s="22"/>
    </row>
    <row r="56" spans="1:56" s="19" customFormat="1" ht="7.5" customHeight="1">
      <c r="A56" s="16"/>
      <c r="B56" s="20" t="s">
        <v>350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23">
        <f t="shared" ref="AX56:BC56" si="1">SUM(AX57:AX91)</f>
        <v>0</v>
      </c>
      <c r="AY56" s="23">
        <f t="shared" si="1"/>
        <v>0</v>
      </c>
      <c r="AZ56" s="23">
        <f t="shared" si="1"/>
        <v>0</v>
      </c>
      <c r="BA56" s="23">
        <f t="shared" si="1"/>
        <v>0</v>
      </c>
      <c r="BB56" s="23">
        <f t="shared" si="1"/>
        <v>0</v>
      </c>
      <c r="BC56" s="23">
        <f t="shared" si="1"/>
        <v>0</v>
      </c>
      <c r="BD56" s="22"/>
    </row>
    <row r="57" spans="1:56" s="19" customFormat="1" ht="7.5" customHeight="1">
      <c r="A57" s="16"/>
      <c r="B57" s="16"/>
      <c r="C57" s="37" t="s">
        <v>408</v>
      </c>
      <c r="D57" s="20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59"/>
      <c r="AY57" s="159"/>
      <c r="AZ57" s="159"/>
      <c r="BA57" s="159"/>
      <c r="BB57" s="159"/>
      <c r="BC57" s="159"/>
      <c r="BD57" s="22"/>
    </row>
    <row r="58" spans="1:56" s="19" customFormat="1" ht="7.5" customHeight="1">
      <c r="A58" s="16"/>
      <c r="B58" s="16"/>
      <c r="C58" s="37" t="s">
        <v>409</v>
      </c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23"/>
      <c r="AY58" s="23"/>
      <c r="AZ58" s="23"/>
      <c r="BA58" s="23"/>
      <c r="BB58" s="23"/>
      <c r="BC58" s="23"/>
      <c r="BD58" s="22"/>
    </row>
    <row r="59" spans="1:56" s="19" customFormat="1" ht="7.5" customHeight="1">
      <c r="A59" s="16"/>
      <c r="B59" s="16"/>
      <c r="C59" s="37" t="s">
        <v>410</v>
      </c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23"/>
      <c r="AY59" s="23"/>
      <c r="AZ59" s="23"/>
      <c r="BA59" s="23"/>
      <c r="BB59" s="23"/>
      <c r="BC59" s="23"/>
      <c r="BD59" s="22"/>
    </row>
    <row r="60" spans="1:56" s="19" customFormat="1" ht="7.5" customHeight="1">
      <c r="A60" s="16"/>
      <c r="B60" s="16"/>
      <c r="C60" s="37" t="s">
        <v>411</v>
      </c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23"/>
      <c r="AY60" s="23"/>
      <c r="AZ60" s="23"/>
      <c r="BA60" s="23"/>
      <c r="BB60" s="23"/>
      <c r="BC60" s="23"/>
      <c r="BD60" s="22"/>
    </row>
    <row r="61" spans="1:56" s="19" customFormat="1" ht="7.5" customHeight="1">
      <c r="A61" s="16"/>
      <c r="B61" s="16"/>
      <c r="C61" s="37" t="s">
        <v>412</v>
      </c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23"/>
      <c r="AY61" s="23"/>
      <c r="AZ61" s="23"/>
      <c r="BA61" s="23"/>
      <c r="BB61" s="23"/>
      <c r="BC61" s="23"/>
      <c r="BD61" s="22"/>
    </row>
    <row r="62" spans="1:56" s="19" customFormat="1" ht="7.5" customHeight="1">
      <c r="A62" s="16"/>
      <c r="B62" s="16"/>
      <c r="C62" s="37" t="s">
        <v>413</v>
      </c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23"/>
      <c r="AY62" s="23"/>
      <c r="AZ62" s="23"/>
      <c r="BA62" s="23"/>
      <c r="BB62" s="23"/>
      <c r="BC62" s="23"/>
      <c r="BD62" s="22"/>
    </row>
    <row r="63" spans="1:56" s="19" customFormat="1" ht="7.5" customHeight="1">
      <c r="A63" s="16"/>
      <c r="B63" s="16"/>
      <c r="C63" s="37" t="s">
        <v>414</v>
      </c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23"/>
      <c r="AY63" s="23"/>
      <c r="AZ63" s="23"/>
      <c r="BA63" s="23"/>
      <c r="BB63" s="23"/>
      <c r="BC63" s="23"/>
      <c r="BD63" s="22"/>
    </row>
    <row r="64" spans="1:56" s="19" customFormat="1" ht="7.5" customHeight="1">
      <c r="A64" s="16"/>
      <c r="B64" s="16"/>
      <c r="C64" s="37" t="s">
        <v>415</v>
      </c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23"/>
      <c r="AY64" s="23"/>
      <c r="AZ64" s="23"/>
      <c r="BA64" s="23"/>
      <c r="BB64" s="23"/>
      <c r="BC64" s="23"/>
      <c r="BD64" s="22"/>
    </row>
    <row r="65" spans="1:56" s="19" customFormat="1" ht="7.5" customHeight="1">
      <c r="A65" s="16"/>
      <c r="B65" s="16"/>
      <c r="C65" s="37" t="s">
        <v>416</v>
      </c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23"/>
      <c r="AY65" s="23"/>
      <c r="AZ65" s="23"/>
      <c r="BA65" s="23"/>
      <c r="BB65" s="23"/>
      <c r="BC65" s="23"/>
      <c r="BD65" s="22"/>
    </row>
    <row r="66" spans="1:56" s="19" customFormat="1" ht="7.5" customHeight="1">
      <c r="A66" s="16"/>
      <c r="B66" s="16"/>
      <c r="C66" s="37" t="s">
        <v>417</v>
      </c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23"/>
      <c r="AY66" s="23"/>
      <c r="AZ66" s="23"/>
      <c r="BA66" s="23"/>
      <c r="BB66" s="23"/>
      <c r="BC66" s="23"/>
      <c r="BD66" s="22"/>
    </row>
    <row r="67" spans="1:56" s="19" customFormat="1" ht="7.5" customHeight="1">
      <c r="A67" s="16"/>
      <c r="B67" s="16"/>
      <c r="C67" s="37" t="s">
        <v>418</v>
      </c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23"/>
      <c r="AY67" s="23"/>
      <c r="AZ67" s="23"/>
      <c r="BA67" s="23"/>
      <c r="BB67" s="23"/>
      <c r="BC67" s="23"/>
      <c r="BD67" s="22"/>
    </row>
    <row r="68" spans="1:56" s="19" customFormat="1" ht="7.5" customHeight="1">
      <c r="A68" s="16"/>
      <c r="B68" s="16"/>
      <c r="C68" s="37" t="s">
        <v>419</v>
      </c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23"/>
      <c r="AY68" s="23"/>
      <c r="AZ68" s="23"/>
      <c r="BA68" s="23"/>
      <c r="BB68" s="23"/>
      <c r="BC68" s="23"/>
      <c r="BD68" s="22"/>
    </row>
    <row r="69" spans="1:56" s="19" customFormat="1" ht="7.5" customHeight="1">
      <c r="A69" s="16"/>
      <c r="B69" s="16"/>
      <c r="C69" s="37" t="s">
        <v>420</v>
      </c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23"/>
      <c r="AY69" s="23"/>
      <c r="AZ69" s="23"/>
      <c r="BA69" s="23"/>
      <c r="BB69" s="23"/>
      <c r="BC69" s="23"/>
      <c r="BD69" s="22"/>
    </row>
    <row r="70" spans="1:56" s="19" customFormat="1" ht="7.5" customHeight="1">
      <c r="A70" s="16"/>
      <c r="B70" s="16"/>
      <c r="C70" s="37" t="s">
        <v>421</v>
      </c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23"/>
      <c r="AY70" s="23"/>
      <c r="AZ70" s="23"/>
      <c r="BA70" s="23"/>
      <c r="BB70" s="23"/>
      <c r="BC70" s="23"/>
      <c r="BD70" s="22"/>
    </row>
    <row r="71" spans="1:56" s="19" customFormat="1" ht="7.5" customHeight="1">
      <c r="A71" s="16"/>
      <c r="B71" s="16"/>
      <c r="C71" s="37" t="s">
        <v>422</v>
      </c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23"/>
      <c r="AY71" s="23"/>
      <c r="AZ71" s="23"/>
      <c r="BA71" s="23"/>
      <c r="BB71" s="23"/>
      <c r="BC71" s="23"/>
      <c r="BD71" s="22"/>
    </row>
    <row r="72" spans="1:56" s="19" customFormat="1" ht="7.5" customHeight="1">
      <c r="A72" s="16"/>
      <c r="B72" s="16"/>
      <c r="C72" s="37" t="s">
        <v>423</v>
      </c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23"/>
      <c r="AY72" s="23"/>
      <c r="AZ72" s="23"/>
      <c r="BA72" s="23"/>
      <c r="BB72" s="23"/>
      <c r="BC72" s="23"/>
      <c r="BD72" s="22"/>
    </row>
    <row r="73" spans="1:56" s="19" customFormat="1" ht="7.5" customHeight="1">
      <c r="A73" s="16"/>
      <c r="B73" s="16"/>
      <c r="C73" s="37" t="s">
        <v>424</v>
      </c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23"/>
      <c r="AY73" s="23"/>
      <c r="AZ73" s="23"/>
      <c r="BA73" s="23"/>
      <c r="BB73" s="23"/>
      <c r="BC73" s="23"/>
      <c r="BD73" s="22"/>
    </row>
    <row r="74" spans="1:56" s="19" customFormat="1" ht="7.5" customHeight="1">
      <c r="A74" s="16"/>
      <c r="B74" s="16"/>
      <c r="C74" s="37" t="s">
        <v>425</v>
      </c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23"/>
      <c r="AY74" s="23"/>
      <c r="AZ74" s="23"/>
      <c r="BA74" s="23"/>
      <c r="BB74" s="23"/>
      <c r="BC74" s="23"/>
      <c r="BD74" s="22"/>
    </row>
    <row r="75" spans="1:56" s="19" customFormat="1" ht="7.5" customHeight="1">
      <c r="A75" s="16"/>
      <c r="B75" s="16"/>
      <c r="C75" s="37" t="s">
        <v>426</v>
      </c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23"/>
      <c r="AY75" s="23"/>
      <c r="AZ75" s="23"/>
      <c r="BA75" s="23"/>
      <c r="BB75" s="23"/>
      <c r="BC75" s="23"/>
      <c r="BD75" s="22"/>
    </row>
    <row r="76" spans="1:56" s="19" customFormat="1" ht="7.5" customHeight="1">
      <c r="A76" s="16"/>
      <c r="B76" s="16"/>
      <c r="C76" s="37" t="s">
        <v>427</v>
      </c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23"/>
      <c r="AY76" s="23"/>
      <c r="AZ76" s="23"/>
      <c r="BA76" s="23"/>
      <c r="BB76" s="23"/>
      <c r="BC76" s="23"/>
      <c r="BD76" s="22"/>
    </row>
    <row r="77" spans="1:56" s="19" customFormat="1" ht="7.5" customHeight="1">
      <c r="A77" s="16"/>
      <c r="B77" s="16"/>
      <c r="C77" s="37" t="s">
        <v>428</v>
      </c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23"/>
      <c r="AY77" s="23"/>
      <c r="AZ77" s="23"/>
      <c r="BA77" s="23"/>
      <c r="BB77" s="23"/>
      <c r="BC77" s="23"/>
      <c r="BD77" s="22"/>
    </row>
    <row r="78" spans="1:56" s="19" customFormat="1" ht="7.5" customHeight="1">
      <c r="A78" s="16"/>
      <c r="B78" s="16"/>
      <c r="C78" s="37" t="s">
        <v>429</v>
      </c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23"/>
      <c r="AY78" s="23"/>
      <c r="AZ78" s="23"/>
      <c r="BA78" s="23"/>
      <c r="BB78" s="23"/>
      <c r="BC78" s="23"/>
      <c r="BD78" s="22"/>
    </row>
    <row r="79" spans="1:56" s="19" customFormat="1" ht="7.5" customHeight="1">
      <c r="A79" s="16"/>
      <c r="B79" s="16"/>
      <c r="C79" s="37" t="s">
        <v>430</v>
      </c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23"/>
      <c r="AY79" s="23"/>
      <c r="AZ79" s="23"/>
      <c r="BA79" s="23"/>
      <c r="BB79" s="23"/>
      <c r="BC79" s="23"/>
      <c r="BD79" s="22"/>
    </row>
    <row r="80" spans="1:56" s="19" customFormat="1" ht="7.5" customHeight="1">
      <c r="A80" s="16"/>
      <c r="B80" s="16"/>
      <c r="C80" s="37" t="s">
        <v>431</v>
      </c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23"/>
      <c r="AY80" s="23"/>
      <c r="AZ80" s="23"/>
      <c r="BA80" s="23"/>
      <c r="BB80" s="23"/>
      <c r="BC80" s="23"/>
      <c r="BD80" s="22"/>
    </row>
    <row r="81" spans="1:56" s="19" customFormat="1" ht="7.5" customHeight="1">
      <c r="A81" s="16"/>
      <c r="B81" s="16"/>
      <c r="C81" s="37" t="s">
        <v>432</v>
      </c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23"/>
      <c r="AY81" s="23"/>
      <c r="AZ81" s="23"/>
      <c r="BA81" s="23"/>
      <c r="BB81" s="23"/>
      <c r="BC81" s="23"/>
      <c r="BD81" s="22"/>
    </row>
    <row r="82" spans="1:56" s="19" customFormat="1" ht="7.5" customHeight="1">
      <c r="A82" s="16"/>
      <c r="B82" s="16"/>
      <c r="C82" s="37" t="s">
        <v>433</v>
      </c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23"/>
      <c r="AY82" s="23"/>
      <c r="AZ82" s="23"/>
      <c r="BA82" s="23"/>
      <c r="BB82" s="23"/>
      <c r="BC82" s="23"/>
      <c r="BD82" s="22"/>
    </row>
    <row r="83" spans="1:56" s="19" customFormat="1" ht="7.5" customHeight="1">
      <c r="A83" s="16"/>
      <c r="B83" s="16"/>
      <c r="C83" s="37" t="s">
        <v>434</v>
      </c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23"/>
      <c r="AY83" s="23"/>
      <c r="AZ83" s="23"/>
      <c r="BA83" s="23"/>
      <c r="BB83" s="23"/>
      <c r="BC83" s="23"/>
      <c r="BD83" s="22"/>
    </row>
    <row r="84" spans="1:56" s="19" customFormat="1" ht="7.5" customHeight="1">
      <c r="A84" s="16"/>
      <c r="B84" s="16"/>
      <c r="C84" s="37" t="s">
        <v>435</v>
      </c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23"/>
      <c r="AY84" s="23"/>
      <c r="AZ84" s="23"/>
      <c r="BA84" s="23"/>
      <c r="BB84" s="23"/>
      <c r="BC84" s="23"/>
      <c r="BD84" s="22"/>
    </row>
    <row r="85" spans="1:56" s="19" customFormat="1" ht="7.5" customHeight="1">
      <c r="A85" s="16"/>
      <c r="B85" s="16"/>
      <c r="C85" s="37" t="s">
        <v>436</v>
      </c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23"/>
      <c r="AY85" s="23"/>
      <c r="AZ85" s="23"/>
      <c r="BA85" s="23"/>
      <c r="BB85" s="23"/>
      <c r="BC85" s="23"/>
      <c r="BD85" s="22"/>
    </row>
    <row r="86" spans="1:56" s="19" customFormat="1" ht="7.5" customHeight="1">
      <c r="A86" s="16"/>
      <c r="B86" s="16"/>
      <c r="C86" s="37" t="s">
        <v>437</v>
      </c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23"/>
      <c r="AY86" s="23"/>
      <c r="AZ86" s="23"/>
      <c r="BA86" s="23"/>
      <c r="BB86" s="23"/>
      <c r="BC86" s="23"/>
      <c r="BD86" s="22"/>
    </row>
    <row r="87" spans="1:56" s="19" customFormat="1" ht="7.5" customHeight="1">
      <c r="A87" s="16"/>
      <c r="B87" s="16"/>
      <c r="C87" s="37" t="s">
        <v>438</v>
      </c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23"/>
      <c r="AY87" s="23"/>
      <c r="AZ87" s="23"/>
      <c r="BA87" s="23"/>
      <c r="BB87" s="23"/>
      <c r="BC87" s="23"/>
      <c r="BD87" s="22"/>
    </row>
    <row r="88" spans="1:56" s="19" customFormat="1" ht="7.5" customHeight="1">
      <c r="A88" s="16"/>
      <c r="B88" s="16"/>
      <c r="C88" s="37" t="s">
        <v>439</v>
      </c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23"/>
      <c r="AY88" s="23"/>
      <c r="AZ88" s="23"/>
      <c r="BA88" s="23"/>
      <c r="BB88" s="23"/>
      <c r="BC88" s="23"/>
      <c r="BD88" s="22"/>
    </row>
    <row r="89" spans="1:56" s="19" customFormat="1" ht="7.5" customHeight="1">
      <c r="A89" s="16"/>
      <c r="B89" s="16"/>
      <c r="C89" s="37" t="s">
        <v>440</v>
      </c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23"/>
      <c r="AY89" s="23"/>
      <c r="AZ89" s="23"/>
      <c r="BA89" s="23"/>
      <c r="BB89" s="23"/>
      <c r="BC89" s="23"/>
      <c r="BD89" s="22"/>
    </row>
    <row r="90" spans="1:56" s="19" customFormat="1" ht="7.5" customHeight="1">
      <c r="A90" s="16"/>
      <c r="B90" s="16"/>
      <c r="C90" s="37" t="s">
        <v>441</v>
      </c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59"/>
      <c r="AY90" s="159"/>
      <c r="AZ90" s="159"/>
      <c r="BA90" s="159"/>
      <c r="BB90" s="159"/>
      <c r="BC90" s="159"/>
      <c r="BD90" s="22"/>
    </row>
    <row r="91" spans="1:56" s="19" customFormat="1" ht="7.5" customHeight="1">
      <c r="A91" s="16"/>
      <c r="B91" s="16"/>
      <c r="C91" s="37" t="s">
        <v>442</v>
      </c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23"/>
      <c r="AY91" s="23"/>
      <c r="AZ91" s="23"/>
      <c r="BA91" s="23"/>
      <c r="BB91" s="18"/>
      <c r="BC91" s="18"/>
      <c r="BD91" s="25"/>
    </row>
    <row r="92" spans="1:56" s="19" customFormat="1" ht="7.5" customHeight="1">
      <c r="A92" s="16"/>
      <c r="B92" s="20"/>
      <c r="C92" s="114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23"/>
      <c r="AY92" s="23"/>
      <c r="AZ92" s="23"/>
      <c r="BA92" s="23"/>
      <c r="BB92" s="23"/>
      <c r="BC92" s="23"/>
      <c r="BD92" s="22"/>
    </row>
    <row r="93" spans="1:56" s="19" customFormat="1" ht="7.5" customHeight="1">
      <c r="A93" s="16"/>
      <c r="B93" s="20" t="s">
        <v>401</v>
      </c>
      <c r="C93" s="114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225">
        <f t="shared" ref="AX93:BC93" si="2">+AX19+AX56</f>
        <v>315212354</v>
      </c>
      <c r="AY93" s="225">
        <f t="shared" si="2"/>
        <v>415563413.75999999</v>
      </c>
      <c r="AZ93" s="225">
        <f t="shared" si="2"/>
        <v>730775767.75999999</v>
      </c>
      <c r="BA93" s="225">
        <f t="shared" si="2"/>
        <v>389350323.45999992</v>
      </c>
      <c r="BB93" s="225">
        <f t="shared" si="2"/>
        <v>389350323.45999992</v>
      </c>
      <c r="BC93" s="225">
        <f t="shared" si="2"/>
        <v>341425444.30000007</v>
      </c>
      <c r="BD93" s="221"/>
    </row>
    <row r="94" spans="1:56" s="19" customFormat="1" ht="7.5" customHeight="1">
      <c r="A94" s="16"/>
      <c r="B94" s="20"/>
      <c r="C94" s="114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23"/>
      <c r="AY94" s="23"/>
      <c r="AZ94" s="23"/>
      <c r="BA94" s="23"/>
      <c r="BB94" s="23"/>
      <c r="BC94" s="23"/>
      <c r="BD94" s="22"/>
    </row>
    <row r="95" spans="1:56" s="19" customFormat="1" ht="7.5" customHeight="1">
      <c r="A95" s="16"/>
      <c r="B95" s="20"/>
      <c r="C95" s="114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23"/>
      <c r="AY95" s="23"/>
      <c r="AZ95" s="23"/>
      <c r="BA95" s="23"/>
      <c r="BB95" s="23"/>
      <c r="BC95" s="23"/>
      <c r="BD95" s="22"/>
    </row>
    <row r="96" spans="1:56" s="19" customFormat="1" ht="7.5" customHeight="1">
      <c r="A96" s="160"/>
      <c r="B96" s="163"/>
      <c r="C96" s="164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/>
      <c r="Z96" s="160"/>
      <c r="AA96" s="160"/>
      <c r="AB96" s="160"/>
      <c r="AC96" s="160"/>
      <c r="AD96" s="160"/>
      <c r="AE96" s="160"/>
      <c r="AF96" s="160"/>
      <c r="AG96" s="160"/>
      <c r="AH96" s="160"/>
      <c r="AI96" s="160"/>
      <c r="AJ96" s="160"/>
      <c r="AK96" s="160"/>
      <c r="AL96" s="160"/>
      <c r="AM96" s="160"/>
      <c r="AN96" s="160"/>
      <c r="AO96" s="160"/>
      <c r="AP96" s="160"/>
      <c r="AQ96" s="160"/>
      <c r="AR96" s="160"/>
      <c r="AS96" s="160"/>
      <c r="AT96" s="160"/>
      <c r="AU96" s="160"/>
      <c r="AV96" s="160"/>
      <c r="AW96" s="160"/>
      <c r="AX96" s="165"/>
      <c r="AY96" s="165"/>
      <c r="AZ96" s="165"/>
      <c r="BA96" s="165"/>
      <c r="BB96" s="165"/>
      <c r="BC96" s="165"/>
      <c r="BD96" s="162"/>
    </row>
    <row r="97" spans="1:56" s="19" customFormat="1" ht="7.5" customHeight="1">
      <c r="A97" s="16"/>
      <c r="B97" s="20"/>
      <c r="C97" s="114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23"/>
      <c r="AY97" s="23"/>
      <c r="AZ97" s="23"/>
      <c r="BA97" s="23"/>
      <c r="BB97" s="23"/>
      <c r="BC97" s="23"/>
      <c r="BD97" s="22"/>
    </row>
    <row r="98" spans="1:56" s="19" customFormat="1" ht="7.5" customHeight="1">
      <c r="A98" s="16"/>
      <c r="B98" s="20"/>
      <c r="C98" s="114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23"/>
      <c r="AY98" s="23"/>
      <c r="AZ98" s="23"/>
      <c r="BA98" s="23"/>
      <c r="BB98" s="23"/>
      <c r="BC98" s="23"/>
      <c r="BD98" s="22"/>
    </row>
    <row r="99" spans="1:56" s="24" customFormat="1" ht="7.5" customHeight="1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3"/>
      <c r="AY99" s="23"/>
      <c r="AZ99" s="23"/>
      <c r="BA99" s="23"/>
      <c r="BB99" s="23"/>
      <c r="BC99" s="23"/>
      <c r="BD99" s="22"/>
    </row>
    <row r="100" spans="1:56" s="19" customFormat="1" ht="7.5" customHeight="1">
      <c r="A100" s="20" t="s">
        <v>443</v>
      </c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8"/>
      <c r="AY100" s="18"/>
      <c r="AZ100" s="18"/>
      <c r="BA100" s="18"/>
      <c r="BB100" s="18"/>
      <c r="BC100" s="18"/>
      <c r="BD100" s="25"/>
    </row>
    <row r="101" spans="1:56" s="14" customFormat="1" ht="11.25"/>
    <row r="102" spans="1:56" s="14" customFormat="1" ht="11.25"/>
    <row r="103" spans="1:56" s="14" customFormat="1" ht="11.25"/>
    <row r="104" spans="1:56" s="14" customFormat="1" ht="11.25"/>
    <row r="105" spans="1:56" s="14" customFormat="1" ht="11.25"/>
    <row r="106" spans="1:56" s="14" customFormat="1" ht="11.25"/>
    <row r="107" spans="1:56" s="14" customFormat="1" ht="11.25"/>
    <row r="108" spans="1:56" s="14" customFormat="1" ht="11.25"/>
    <row r="109" spans="1:56" s="14" customFormat="1" ht="11.25"/>
    <row r="110" spans="1:56" s="14" customFormat="1" ht="11.25"/>
    <row r="111" spans="1:56" s="14" customFormat="1" ht="11.25"/>
    <row r="112" spans="1:56" s="14" customFormat="1" ht="11.25"/>
    <row r="113" s="14" customFormat="1" ht="11.25"/>
    <row r="114" s="14" customFormat="1" ht="11.25"/>
    <row r="115" s="14" customFormat="1" ht="11.25"/>
    <row r="116" s="14" customFormat="1" ht="11.25"/>
    <row r="117" s="14" customFormat="1" ht="11.25"/>
    <row r="118" s="14" customFormat="1" ht="11.25"/>
    <row r="119" s="14" customFormat="1" ht="11.25"/>
    <row r="120" s="14" customFormat="1" ht="11.25"/>
    <row r="121" s="14" customFormat="1" ht="11.25"/>
    <row r="122" s="14" customFormat="1" ht="11.25"/>
    <row r="123" s="14" customFormat="1" ht="11.25"/>
    <row r="124" s="14" customFormat="1" ht="11.25"/>
    <row r="125" s="14" customFormat="1" ht="11.25"/>
    <row r="126" s="14" customFormat="1" ht="11.25"/>
    <row r="127" s="14" customFormat="1" ht="11.25"/>
    <row r="128" s="14" customFormat="1" ht="11.25"/>
    <row r="129" s="14" customFormat="1" ht="11.25"/>
    <row r="130" s="14" customFormat="1" ht="11.25"/>
    <row r="131" s="14" customFormat="1" ht="11.25"/>
    <row r="132" s="14" customFormat="1" ht="11.25"/>
    <row r="133" s="14" customFormat="1" ht="11.25"/>
    <row r="134" s="14" customFormat="1" ht="11.25"/>
    <row r="135" s="14" customFormat="1" ht="11.25"/>
    <row r="136" s="14" customFormat="1" ht="11.25"/>
    <row r="137" s="14" customFormat="1" ht="11.25"/>
    <row r="138" s="14" customFormat="1" ht="11.25"/>
    <row r="139" s="14" customFormat="1" ht="11.25"/>
    <row r="140" s="14" customFormat="1" ht="11.25"/>
    <row r="141" s="14" customFormat="1" ht="11.25"/>
    <row r="142" s="14" customFormat="1" ht="11.25"/>
    <row r="143" s="14" customFormat="1" ht="11.25"/>
    <row r="144" s="14" customFormat="1" ht="11.25"/>
    <row r="145" s="14" customFormat="1" ht="11.25"/>
    <row r="146" s="14" customFormat="1" ht="11.25"/>
    <row r="147" s="14" customFormat="1" ht="11.25"/>
    <row r="148" s="14" customFormat="1" ht="11.25"/>
    <row r="149" s="14" customFormat="1" ht="11.25"/>
    <row r="150" s="14" customFormat="1" ht="11.25"/>
    <row r="151" s="14" customFormat="1" ht="11.25"/>
    <row r="152" s="14" customFormat="1" ht="11.25"/>
    <row r="153" s="14" customFormat="1" ht="11.25"/>
    <row r="154" s="14" customFormat="1" ht="11.25"/>
    <row r="155" s="14" customFormat="1" ht="11.25"/>
    <row r="156" s="14" customFormat="1" ht="11.25"/>
    <row r="157" s="14" customFormat="1" ht="11.25"/>
    <row r="158" s="14" customFormat="1" ht="11.25"/>
    <row r="159" s="14" customFormat="1" ht="11.25"/>
    <row r="160" s="14" customFormat="1" ht="11.25"/>
    <row r="161" s="14" customFormat="1" ht="11.25"/>
    <row r="162" s="14" customFormat="1" ht="11.25"/>
    <row r="163" s="14" customFormat="1" ht="11.25"/>
    <row r="164" s="14" customFormat="1" ht="11.25"/>
    <row r="165" s="14" customFormat="1" ht="11.25"/>
    <row r="166" s="14" customFormat="1" ht="11.25"/>
    <row r="167" s="14" customFormat="1" ht="11.25"/>
    <row r="168" s="14" customFormat="1" ht="11.25"/>
    <row r="169" s="14" customFormat="1" ht="11.25"/>
    <row r="170" s="14" customFormat="1" ht="11.25"/>
    <row r="171" s="14" customFormat="1" ht="11.25"/>
    <row r="172" s="14" customFormat="1" ht="11.25"/>
    <row r="173" s="14" customFormat="1" ht="11.25"/>
    <row r="174" s="14" customFormat="1" ht="11.25"/>
    <row r="175" s="14" customFormat="1" ht="11.25"/>
    <row r="176" s="14" customFormat="1" ht="11.25"/>
    <row r="177" s="14" customFormat="1" ht="11.25"/>
    <row r="178" s="14" customFormat="1" ht="11.25"/>
    <row r="179" s="14" customFormat="1" ht="11.25"/>
    <row r="180" s="14" customFormat="1" ht="11.25"/>
    <row r="181" s="14" customFormat="1" ht="11.25"/>
    <row r="182" s="14" customFormat="1" ht="11.25"/>
    <row r="183" s="14" customFormat="1" ht="11.25"/>
    <row r="184" s="14" customFormat="1" ht="11.25"/>
    <row r="185" s="14" customFormat="1" ht="11.25"/>
    <row r="186" s="14" customFormat="1" ht="11.25"/>
    <row r="187" s="14" customFormat="1" ht="11.25"/>
    <row r="188" s="14" customFormat="1" ht="11.25"/>
    <row r="189" s="14" customFormat="1" ht="11.25"/>
    <row r="190" s="14" customFormat="1" ht="11.25"/>
    <row r="191" s="14" customFormat="1" ht="11.25"/>
    <row r="192" s="14" customFormat="1" ht="11.25"/>
    <row r="193" s="14" customFormat="1" ht="11.25"/>
    <row r="194" s="14" customFormat="1" ht="11.25"/>
    <row r="195" s="14" customFormat="1" ht="11.25"/>
    <row r="196" s="14" customFormat="1" ht="11.25"/>
    <row r="197" s="14" customFormat="1" ht="11.25"/>
    <row r="198" s="14" customFormat="1" ht="11.25"/>
    <row r="199" s="14" customFormat="1" ht="11.25"/>
    <row r="200" s="14" customFormat="1" ht="11.25"/>
    <row r="201" s="14" customFormat="1" ht="11.25"/>
    <row r="202" s="14" customFormat="1" ht="11.25"/>
    <row r="203" s="14" customFormat="1" ht="11.25"/>
    <row r="204" s="14" customFormat="1" ht="11.25"/>
    <row r="205" s="14" customFormat="1" ht="11.25"/>
    <row r="206" s="14" customFormat="1" ht="11.25"/>
    <row r="207" s="14" customFormat="1" ht="11.25"/>
    <row r="208" s="14" customFormat="1" ht="11.25"/>
    <row r="209" s="14" customFormat="1" ht="11.25"/>
    <row r="210" s="14" customFormat="1" ht="11.25"/>
    <row r="211" s="14" customFormat="1" ht="11.25"/>
    <row r="212" s="14" customFormat="1" ht="11.25"/>
    <row r="213" s="14" customFormat="1" ht="11.25"/>
    <row r="214" s="14" customFormat="1" ht="11.25"/>
    <row r="215" s="14" customFormat="1" ht="11.25"/>
  </sheetData>
  <conditionalFormatting sqref="BB90:BC90 BD86:BD90 BB86:BC88 AX86:BA91 AX18:BD85 AX92:BD98">
    <cfRule type="cellIs" dxfId="3" priority="1" operator="equal">
      <formula>0</formula>
    </cfRule>
  </conditionalFormatting>
  <pageMargins left="0.19685039370078741" right="0" top="0" bottom="0" header="0" footer="0"/>
  <pageSetup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E221"/>
  <sheetViews>
    <sheetView showGridLines="0" zoomScale="140" zoomScaleNormal="140" zoomScaleSheetLayoutView="160" workbookViewId="0">
      <pane xSplit="49" ySplit="18" topLeftCell="AX19" activePane="bottomRight" state="frozen"/>
      <selection pane="topRight" activeCell="AX1" sqref="AX1"/>
      <selection pane="bottomLeft" activeCell="A19" sqref="A19"/>
      <selection pane="bottomRight" activeCell="AX19" sqref="AX19"/>
    </sheetView>
  </sheetViews>
  <sheetFormatPr baseColWidth="10" defaultRowHeight="13.5"/>
  <cols>
    <col min="1" max="1" width="0.140625" style="1" customWidth="1"/>
    <col min="2" max="49" width="0.85546875" style="1" customWidth="1"/>
    <col min="50" max="55" width="9.5703125" style="1" customWidth="1"/>
    <col min="56" max="56" width="0.140625" style="1" customWidth="1"/>
    <col min="57" max="16384" width="11.42578125" style="1"/>
  </cols>
  <sheetData>
    <row r="1" spans="1:56" ht="11.1" customHeight="1">
      <c r="BB1" s="8"/>
      <c r="BC1" s="7"/>
    </row>
    <row r="2" spans="1:56" ht="11.1" customHeight="1">
      <c r="BB2" s="8"/>
      <c r="BC2" s="7"/>
    </row>
    <row r="3" spans="1:56" ht="11.1" customHeight="1">
      <c r="BB3" s="8"/>
      <c r="BC3" s="7"/>
    </row>
    <row r="4" spans="1:56" ht="11.1" customHeight="1">
      <c r="BB4" s="8"/>
      <c r="BC4" s="7"/>
    </row>
    <row r="5" spans="1:56" ht="11.1" customHeight="1">
      <c r="BB5" s="8"/>
      <c r="BC5" s="7"/>
    </row>
    <row r="6" spans="1:56" ht="11.1" customHeight="1">
      <c r="BB6" s="8"/>
      <c r="BC6" s="9"/>
    </row>
    <row r="7" spans="1:56" ht="11.1" customHeight="1">
      <c r="BB7" s="6"/>
      <c r="BC7" s="6"/>
    </row>
    <row r="8" spans="1:56" s="4" customFormat="1" ht="3.95" customHeight="1">
      <c r="A8" s="2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5"/>
      <c r="BD8" s="5"/>
    </row>
    <row r="9" spans="1:56" s="14" customFormat="1" ht="11.1" customHeight="1">
      <c r="A9" s="115" t="s">
        <v>455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</row>
    <row r="10" spans="1:56" s="14" customFormat="1" ht="11.1" customHeight="1">
      <c r="A10" s="115" t="s">
        <v>341</v>
      </c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</row>
    <row r="11" spans="1:56" s="14" customFormat="1" ht="11.1" customHeight="1">
      <c r="A11" s="135" t="s">
        <v>352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</row>
    <row r="12" spans="1:56" s="14" customFormat="1" ht="11.1" customHeight="1">
      <c r="A12" s="135" t="s">
        <v>452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</row>
    <row r="13" spans="1:56" s="14" customFormat="1" ht="11.1" customHeight="1">
      <c r="A13" s="123" t="s">
        <v>172</v>
      </c>
      <c r="B13" s="123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</row>
    <row r="14" spans="1:56" s="12" customFormat="1" ht="3.95" customHeight="1">
      <c r="A14" s="15"/>
      <c r="B14" s="15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</row>
    <row r="15" spans="1:56" s="12" customFormat="1" ht="11.1" customHeight="1">
      <c r="A15" s="125"/>
      <c r="B15" s="130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29" t="s">
        <v>165</v>
      </c>
      <c r="AY15" s="129" t="s">
        <v>165</v>
      </c>
      <c r="AZ15" s="129" t="s">
        <v>165</v>
      </c>
      <c r="BA15" s="129" t="s">
        <v>165</v>
      </c>
      <c r="BB15" s="129" t="s">
        <v>165</v>
      </c>
      <c r="BC15" s="124"/>
      <c r="BD15" s="125"/>
    </row>
    <row r="16" spans="1:56" s="12" customFormat="1" ht="11.1" customHeight="1">
      <c r="A16" s="125"/>
      <c r="B16" s="136" t="s">
        <v>171</v>
      </c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9"/>
      <c r="AY16" s="129" t="s">
        <v>297</v>
      </c>
      <c r="AZ16" s="129"/>
      <c r="BA16" s="129"/>
      <c r="BB16" s="129"/>
      <c r="BC16" s="124" t="s">
        <v>93</v>
      </c>
      <c r="BD16" s="125"/>
    </row>
    <row r="17" spans="1:57" s="12" customFormat="1" ht="11.1" customHeight="1">
      <c r="A17" s="125"/>
      <c r="B17" s="131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27" t="s">
        <v>163</v>
      </c>
      <c r="AY17" s="129" t="s">
        <v>82</v>
      </c>
      <c r="AZ17" s="129" t="s">
        <v>83</v>
      </c>
      <c r="BA17" s="129" t="s">
        <v>84</v>
      </c>
      <c r="BB17" s="129" t="s">
        <v>85</v>
      </c>
      <c r="BC17" s="124"/>
      <c r="BD17" s="125"/>
    </row>
    <row r="18" spans="1:57" s="19" customFormat="1" ht="6.95" customHeight="1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23"/>
      <c r="AY18" s="23"/>
      <c r="AZ18" s="23"/>
      <c r="BA18" s="23"/>
      <c r="BB18" s="23"/>
      <c r="BC18" s="23"/>
      <c r="BD18" s="22"/>
    </row>
    <row r="19" spans="1:57" s="19" customFormat="1" ht="6.95" customHeight="1">
      <c r="A19" s="16"/>
      <c r="B19" s="20" t="s">
        <v>353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219">
        <f t="shared" ref="AX19:BC19" si="0">+AX21+AX31+AX40+AX51</f>
        <v>315212354</v>
      </c>
      <c r="AY19" s="219">
        <f t="shared" si="0"/>
        <v>415563413.75999999</v>
      </c>
      <c r="AZ19" s="219">
        <f t="shared" si="0"/>
        <v>730775767.75999999</v>
      </c>
      <c r="BA19" s="219">
        <f t="shared" si="0"/>
        <v>389350323.45999992</v>
      </c>
      <c r="BB19" s="219">
        <f t="shared" si="0"/>
        <v>389350323.45999992</v>
      </c>
      <c r="BC19" s="219">
        <f t="shared" si="0"/>
        <v>341425444.30000007</v>
      </c>
      <c r="BD19" s="221"/>
      <c r="BE19" s="16"/>
    </row>
    <row r="20" spans="1:57" s="19" customFormat="1" ht="6.95" customHeight="1">
      <c r="A20" s="16"/>
      <c r="B20" s="20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219"/>
      <c r="AY20" s="219"/>
      <c r="AZ20" s="219"/>
      <c r="BA20" s="219"/>
      <c r="BB20" s="219"/>
      <c r="BC20" s="219"/>
      <c r="BD20" s="221"/>
    </row>
    <row r="21" spans="1:57" s="19" customFormat="1" ht="6.95" customHeight="1">
      <c r="A21" s="16"/>
      <c r="B21" s="16"/>
      <c r="C21" s="37" t="s">
        <v>354</v>
      </c>
      <c r="D21" s="20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221">
        <f t="shared" ref="AX21:BC21" si="1">SUM(AX22:AX29)</f>
        <v>328190</v>
      </c>
      <c r="AY21" s="221">
        <f t="shared" si="1"/>
        <v>0</v>
      </c>
      <c r="AZ21" s="221">
        <f t="shared" si="1"/>
        <v>328190</v>
      </c>
      <c r="BA21" s="221">
        <f t="shared" si="1"/>
        <v>13780</v>
      </c>
      <c r="BB21" s="221">
        <f t="shared" si="1"/>
        <v>13780</v>
      </c>
      <c r="BC21" s="221">
        <f t="shared" si="1"/>
        <v>314410</v>
      </c>
      <c r="BD21" s="221"/>
      <c r="BE21" s="16"/>
    </row>
    <row r="22" spans="1:57" s="19" customFormat="1" ht="6.95" customHeight="1">
      <c r="A22" s="16"/>
      <c r="B22" s="16"/>
      <c r="C22" s="37"/>
      <c r="D22" s="16" t="s">
        <v>138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221"/>
      <c r="AY22" s="221"/>
      <c r="AZ22" s="221"/>
      <c r="BA22" s="221"/>
      <c r="BB22" s="221"/>
      <c r="BC22" s="221"/>
      <c r="BD22" s="221"/>
    </row>
    <row r="23" spans="1:57" s="19" customFormat="1" ht="6.95" customHeight="1">
      <c r="A23" s="16"/>
      <c r="B23" s="16"/>
      <c r="C23" s="37"/>
      <c r="D23" s="16" t="s">
        <v>139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221">
        <v>246990</v>
      </c>
      <c r="AY23" s="221">
        <v>0</v>
      </c>
      <c r="AZ23" s="221">
        <f>+AX23+AY23</f>
        <v>246990</v>
      </c>
      <c r="BA23" s="221">
        <v>13780</v>
      </c>
      <c r="BB23" s="221">
        <v>13780</v>
      </c>
      <c r="BC23" s="221">
        <f>+AZ23-BA23</f>
        <v>233210</v>
      </c>
      <c r="BD23" s="221"/>
    </row>
    <row r="24" spans="1:57" s="19" customFormat="1" ht="6.95" customHeight="1">
      <c r="A24" s="16"/>
      <c r="B24" s="16"/>
      <c r="C24" s="37"/>
      <c r="D24" s="16" t="s">
        <v>140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221"/>
      <c r="AY24" s="221"/>
      <c r="AZ24" s="221"/>
      <c r="BA24" s="221"/>
      <c r="BB24" s="221"/>
      <c r="BC24" s="221"/>
      <c r="BD24" s="221"/>
      <c r="BE24" s="16"/>
    </row>
    <row r="25" spans="1:57" s="19" customFormat="1" ht="6.95" customHeight="1">
      <c r="A25" s="16"/>
      <c r="B25" s="16"/>
      <c r="C25" s="37"/>
      <c r="D25" s="16" t="s">
        <v>141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221"/>
      <c r="AY25" s="221"/>
      <c r="AZ25" s="221"/>
      <c r="BA25" s="221"/>
      <c r="BB25" s="221"/>
      <c r="BC25" s="221"/>
      <c r="BD25" s="221"/>
    </row>
    <row r="26" spans="1:57" s="19" customFormat="1" ht="6.95" customHeight="1">
      <c r="A26" s="16"/>
      <c r="B26" s="16"/>
      <c r="C26" s="37"/>
      <c r="D26" s="16" t="s">
        <v>142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221"/>
      <c r="AY26" s="221"/>
      <c r="AZ26" s="221"/>
      <c r="BA26" s="221"/>
      <c r="BB26" s="221"/>
      <c r="BC26" s="221"/>
      <c r="BD26" s="221"/>
    </row>
    <row r="27" spans="1:57" s="19" customFormat="1" ht="6.95" customHeight="1">
      <c r="A27" s="16"/>
      <c r="B27" s="16"/>
      <c r="C27" s="37"/>
      <c r="D27" s="16" t="s">
        <v>143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221"/>
      <c r="AY27" s="221"/>
      <c r="AZ27" s="221"/>
      <c r="BA27" s="221"/>
      <c r="BB27" s="221"/>
      <c r="BC27" s="221"/>
      <c r="BD27" s="221"/>
    </row>
    <row r="28" spans="1:57" s="19" customFormat="1" ht="6.95" customHeight="1">
      <c r="A28" s="16"/>
      <c r="B28" s="16"/>
      <c r="C28" s="37"/>
      <c r="D28" s="16" t="s">
        <v>144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221">
        <v>81200</v>
      </c>
      <c r="AY28" s="221"/>
      <c r="AZ28" s="221">
        <f>+AX28+AY28</f>
        <v>81200</v>
      </c>
      <c r="BA28" s="221">
        <v>0</v>
      </c>
      <c r="BB28" s="221">
        <v>0</v>
      </c>
      <c r="BC28" s="221">
        <f>+AZ28-BA28</f>
        <v>81200</v>
      </c>
      <c r="BD28" s="221"/>
    </row>
    <row r="29" spans="1:57" s="19" customFormat="1" ht="6.95" customHeight="1">
      <c r="A29" s="16"/>
      <c r="B29" s="16"/>
      <c r="C29" s="37"/>
      <c r="D29" s="16" t="s">
        <v>118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221"/>
      <c r="AY29" s="221"/>
      <c r="AZ29" s="221"/>
      <c r="BA29" s="221"/>
      <c r="BB29" s="221"/>
      <c r="BC29" s="221"/>
      <c r="BD29" s="221"/>
    </row>
    <row r="30" spans="1:57" s="19" customFormat="1" ht="6.95" customHeight="1">
      <c r="A30" s="16"/>
      <c r="B30" s="16"/>
      <c r="C30" s="37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221"/>
      <c r="AY30" s="221"/>
      <c r="AZ30" s="221"/>
      <c r="BA30" s="221"/>
      <c r="BB30" s="221"/>
      <c r="BC30" s="221"/>
      <c r="BD30" s="221"/>
    </row>
    <row r="31" spans="1:57" s="19" customFormat="1" ht="6.95" customHeight="1">
      <c r="A31" s="16"/>
      <c r="B31" s="16"/>
      <c r="C31" s="37" t="s">
        <v>355</v>
      </c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221">
        <f t="shared" ref="AX31:BC31" si="2">SUM(AX32:AX38)</f>
        <v>0</v>
      </c>
      <c r="AY31" s="221">
        <f t="shared" si="2"/>
        <v>0</v>
      </c>
      <c r="AZ31" s="221">
        <f t="shared" si="2"/>
        <v>0</v>
      </c>
      <c r="BA31" s="221">
        <f t="shared" si="2"/>
        <v>0</v>
      </c>
      <c r="BB31" s="221">
        <f t="shared" si="2"/>
        <v>0</v>
      </c>
      <c r="BC31" s="221">
        <f t="shared" si="2"/>
        <v>0</v>
      </c>
      <c r="BD31" s="221"/>
      <c r="BE31" s="16"/>
    </row>
    <row r="32" spans="1:57" s="19" customFormat="1" ht="6.95" customHeight="1">
      <c r="A32" s="16"/>
      <c r="B32" s="16"/>
      <c r="C32" s="37"/>
      <c r="D32" s="16" t="s">
        <v>145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221"/>
      <c r="AY32" s="221"/>
      <c r="AZ32" s="221"/>
      <c r="BA32" s="221"/>
      <c r="BB32" s="221"/>
      <c r="BC32" s="221"/>
      <c r="BD32" s="221"/>
    </row>
    <row r="33" spans="1:57" s="19" customFormat="1" ht="6.95" customHeight="1">
      <c r="A33" s="16"/>
      <c r="B33" s="16"/>
      <c r="C33" s="37"/>
      <c r="D33" s="16" t="s">
        <v>146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221"/>
      <c r="AY33" s="221"/>
      <c r="AZ33" s="221"/>
      <c r="BA33" s="221"/>
      <c r="BB33" s="221"/>
      <c r="BC33" s="221"/>
      <c r="BD33" s="221"/>
    </row>
    <row r="34" spans="1:57" s="19" customFormat="1" ht="6.95" customHeight="1">
      <c r="A34" s="16"/>
      <c r="B34" s="16"/>
      <c r="C34" s="37"/>
      <c r="D34" s="16" t="s">
        <v>147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221"/>
      <c r="AY34" s="221"/>
      <c r="AZ34" s="221"/>
      <c r="BA34" s="221"/>
      <c r="BB34" s="221"/>
      <c r="BC34" s="221"/>
      <c r="BD34" s="221"/>
    </row>
    <row r="35" spans="1:57" s="19" customFormat="1" ht="6.95" customHeight="1">
      <c r="A35" s="16"/>
      <c r="B35" s="16"/>
      <c r="C35" s="37"/>
      <c r="D35" s="16" t="s">
        <v>148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221"/>
      <c r="AY35" s="221"/>
      <c r="AZ35" s="221"/>
      <c r="BA35" s="221"/>
      <c r="BB35" s="221"/>
      <c r="BC35" s="221"/>
      <c r="BD35" s="221"/>
    </row>
    <row r="36" spans="1:57" s="19" customFormat="1" ht="6.95" customHeight="1">
      <c r="A36" s="16"/>
      <c r="B36" s="16"/>
      <c r="C36" s="37"/>
      <c r="D36" s="16" t="s">
        <v>149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221"/>
      <c r="AY36" s="221"/>
      <c r="AZ36" s="221"/>
      <c r="BA36" s="221"/>
      <c r="BB36" s="221"/>
      <c r="BC36" s="221"/>
      <c r="BD36" s="221"/>
    </row>
    <row r="37" spans="1:57" s="19" customFormat="1" ht="6.95" customHeight="1">
      <c r="A37" s="16"/>
      <c r="B37" s="16"/>
      <c r="C37" s="37"/>
      <c r="D37" s="16" t="s">
        <v>150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221"/>
      <c r="AY37" s="221"/>
      <c r="AZ37" s="221"/>
      <c r="BA37" s="221"/>
      <c r="BB37" s="221"/>
      <c r="BC37" s="221"/>
      <c r="BD37" s="221"/>
    </row>
    <row r="38" spans="1:57" s="19" customFormat="1" ht="6.95" customHeight="1">
      <c r="A38" s="16"/>
      <c r="B38" s="16"/>
      <c r="C38" s="37"/>
      <c r="D38" s="16" t="s">
        <v>151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221"/>
      <c r="AY38" s="221"/>
      <c r="AZ38" s="221"/>
      <c r="BA38" s="221"/>
      <c r="BB38" s="221"/>
      <c r="BC38" s="221"/>
      <c r="BD38" s="221"/>
    </row>
    <row r="39" spans="1:57" s="19" customFormat="1" ht="6.95" customHeight="1">
      <c r="A39" s="16"/>
      <c r="B39" s="16"/>
      <c r="C39" s="37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221"/>
      <c r="AY39" s="221"/>
      <c r="AZ39" s="221"/>
      <c r="BA39" s="221"/>
      <c r="BB39" s="221"/>
      <c r="BC39" s="221"/>
      <c r="BD39" s="221"/>
    </row>
    <row r="40" spans="1:57" s="19" customFormat="1" ht="6.95" customHeight="1">
      <c r="A40" s="16"/>
      <c r="B40" s="16"/>
      <c r="C40" s="37" t="s">
        <v>356</v>
      </c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221">
        <f t="shared" ref="AX40:BC40" si="3">SUM(AX41:AX49)</f>
        <v>314884164</v>
      </c>
      <c r="AY40" s="221">
        <f t="shared" si="3"/>
        <v>415563413.75999999</v>
      </c>
      <c r="AZ40" s="221">
        <f t="shared" si="3"/>
        <v>730447577.75999999</v>
      </c>
      <c r="BA40" s="221">
        <f t="shared" si="3"/>
        <v>389336543.45999992</v>
      </c>
      <c r="BB40" s="221">
        <f t="shared" si="3"/>
        <v>389336543.45999992</v>
      </c>
      <c r="BC40" s="221">
        <f t="shared" si="3"/>
        <v>341111034.30000007</v>
      </c>
      <c r="BD40" s="221"/>
      <c r="BE40" s="16"/>
    </row>
    <row r="41" spans="1:57" s="19" customFormat="1" ht="6.95" customHeight="1">
      <c r="A41" s="16"/>
      <c r="B41" s="16"/>
      <c r="C41" s="37"/>
      <c r="D41" s="16" t="s">
        <v>152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221"/>
      <c r="AY41" s="221"/>
      <c r="AZ41" s="221"/>
      <c r="BA41" s="221"/>
      <c r="BB41" s="221"/>
      <c r="BC41" s="221"/>
      <c r="BD41" s="221"/>
    </row>
    <row r="42" spans="1:57" s="19" customFormat="1" ht="6.95" customHeight="1">
      <c r="A42" s="16"/>
      <c r="B42" s="16"/>
      <c r="C42" s="37"/>
      <c r="D42" s="16" t="s">
        <v>153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221"/>
      <c r="AY42" s="221"/>
      <c r="AZ42" s="221"/>
      <c r="BA42" s="221"/>
      <c r="BB42" s="221"/>
      <c r="BC42" s="221"/>
      <c r="BD42" s="221"/>
    </row>
    <row r="43" spans="1:57" s="19" customFormat="1" ht="6.95" customHeight="1">
      <c r="A43" s="16"/>
      <c r="B43" s="16"/>
      <c r="C43" s="37"/>
      <c r="D43" s="16" t="s">
        <v>154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221"/>
      <c r="AY43" s="221"/>
      <c r="AZ43" s="221"/>
      <c r="BA43" s="221"/>
      <c r="BB43" s="221"/>
      <c r="BC43" s="221"/>
      <c r="BD43" s="221"/>
    </row>
    <row r="44" spans="1:57" s="19" customFormat="1" ht="6.95" customHeight="1">
      <c r="A44" s="16"/>
      <c r="B44" s="16"/>
      <c r="C44" s="37"/>
      <c r="D44" s="16" t="s">
        <v>155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221"/>
      <c r="AY44" s="221"/>
      <c r="AZ44" s="221"/>
      <c r="BA44" s="221"/>
      <c r="BB44" s="221"/>
      <c r="BC44" s="221"/>
      <c r="BD44" s="221"/>
    </row>
    <row r="45" spans="1:57" s="19" customFormat="1" ht="6.95" customHeight="1">
      <c r="A45" s="16"/>
      <c r="B45" s="16"/>
      <c r="C45" s="37"/>
      <c r="D45" s="16" t="s">
        <v>156</v>
      </c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221"/>
      <c r="AY45" s="221"/>
      <c r="AZ45" s="221"/>
      <c r="BA45" s="221"/>
      <c r="BB45" s="221"/>
      <c r="BC45" s="221"/>
      <c r="BD45" s="221"/>
    </row>
    <row r="46" spans="1:57" s="19" customFormat="1" ht="6.95" customHeight="1">
      <c r="A46" s="16"/>
      <c r="B46" s="16"/>
      <c r="C46" s="37"/>
      <c r="D46" s="16" t="s">
        <v>157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221"/>
      <c r="AY46" s="221"/>
      <c r="AZ46" s="221"/>
      <c r="BA46" s="221"/>
      <c r="BB46" s="221"/>
      <c r="BC46" s="221"/>
      <c r="BD46" s="221"/>
    </row>
    <row r="47" spans="1:57" s="19" customFormat="1" ht="6.95" customHeight="1">
      <c r="A47" s="16"/>
      <c r="B47" s="16"/>
      <c r="C47" s="37"/>
      <c r="D47" s="16" t="s">
        <v>158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221">
        <v>314884164</v>
      </c>
      <c r="AY47" s="221">
        <v>415563413.75999999</v>
      </c>
      <c r="AZ47" s="221">
        <f>+AX47+AY47</f>
        <v>730447577.75999999</v>
      </c>
      <c r="BA47" s="221">
        <v>389336543.45999992</v>
      </c>
      <c r="BB47" s="221">
        <v>389336543.45999992</v>
      </c>
      <c r="BC47" s="221">
        <f>+AZ47-BA47</f>
        <v>341111034.30000007</v>
      </c>
      <c r="BD47" s="221"/>
    </row>
    <row r="48" spans="1:57" s="19" customFormat="1" ht="6.95" customHeight="1">
      <c r="A48" s="16"/>
      <c r="B48" s="16"/>
      <c r="C48" s="37"/>
      <c r="D48" s="16" t="s">
        <v>159</v>
      </c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221"/>
      <c r="AY48" s="221"/>
      <c r="AZ48" s="221"/>
      <c r="BA48" s="221"/>
      <c r="BB48" s="221"/>
      <c r="BC48" s="221"/>
      <c r="BD48" s="221"/>
    </row>
    <row r="49" spans="1:57" s="19" customFormat="1" ht="6.95" customHeight="1">
      <c r="A49" s="16"/>
      <c r="B49" s="16"/>
      <c r="C49" s="37"/>
      <c r="D49" s="16" t="s">
        <v>160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221"/>
      <c r="AY49" s="221"/>
      <c r="AZ49" s="221"/>
      <c r="BA49" s="221"/>
      <c r="BB49" s="221"/>
      <c r="BC49" s="221"/>
      <c r="BD49" s="221"/>
    </row>
    <row r="50" spans="1:57" s="19" customFormat="1" ht="6.95" customHeight="1">
      <c r="A50" s="16"/>
      <c r="B50" s="16"/>
      <c r="C50" s="37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221"/>
      <c r="AY50" s="221"/>
      <c r="AZ50" s="221"/>
      <c r="BA50" s="221"/>
      <c r="BB50" s="221"/>
      <c r="BC50" s="221"/>
      <c r="BD50" s="221"/>
    </row>
    <row r="51" spans="1:57" s="19" customFormat="1" ht="6.95" customHeight="1">
      <c r="A51" s="16"/>
      <c r="B51" s="16"/>
      <c r="C51" s="37" t="s">
        <v>357</v>
      </c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221">
        <f t="shared" ref="AX51:BC51" si="4">SUM(AX52:AX55)</f>
        <v>0</v>
      </c>
      <c r="AY51" s="221">
        <f t="shared" si="4"/>
        <v>0</v>
      </c>
      <c r="AZ51" s="221">
        <f t="shared" si="4"/>
        <v>0</v>
      </c>
      <c r="BA51" s="221">
        <f t="shared" si="4"/>
        <v>0</v>
      </c>
      <c r="BB51" s="221">
        <f t="shared" si="4"/>
        <v>0</v>
      </c>
      <c r="BC51" s="221">
        <f t="shared" si="4"/>
        <v>0</v>
      </c>
      <c r="BD51" s="221"/>
      <c r="BE51" s="16"/>
    </row>
    <row r="52" spans="1:57" s="19" customFormat="1" ht="6.95" customHeight="1">
      <c r="A52" s="16"/>
      <c r="B52" s="16"/>
      <c r="C52" s="37"/>
      <c r="D52" s="16" t="s">
        <v>358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221"/>
      <c r="AY52" s="221"/>
      <c r="AZ52" s="221"/>
      <c r="BA52" s="221"/>
      <c r="BB52" s="221"/>
      <c r="BC52" s="221"/>
      <c r="BD52" s="221"/>
    </row>
    <row r="53" spans="1:57" s="19" customFormat="1" ht="6.95" customHeight="1">
      <c r="A53" s="16"/>
      <c r="B53" s="16"/>
      <c r="C53" s="37"/>
      <c r="D53" s="16" t="s">
        <v>359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221"/>
      <c r="AY53" s="221"/>
      <c r="AZ53" s="221"/>
      <c r="BA53" s="221"/>
      <c r="BB53" s="221"/>
      <c r="BC53" s="221"/>
      <c r="BD53" s="221"/>
    </row>
    <row r="54" spans="1:57" s="19" customFormat="1" ht="6.95" customHeight="1">
      <c r="A54" s="16"/>
      <c r="B54" s="16"/>
      <c r="C54" s="37"/>
      <c r="D54" s="16" t="s">
        <v>161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221"/>
      <c r="AY54" s="221"/>
      <c r="AZ54" s="221"/>
      <c r="BA54" s="221"/>
      <c r="BB54" s="221"/>
      <c r="BC54" s="221"/>
      <c r="BD54" s="221"/>
    </row>
    <row r="55" spans="1:57" s="19" customFormat="1" ht="6.95" customHeight="1">
      <c r="A55" s="16"/>
      <c r="B55" s="16"/>
      <c r="C55" s="37"/>
      <c r="D55" s="16" t="s">
        <v>162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221"/>
      <c r="AY55" s="221"/>
      <c r="AZ55" s="221"/>
      <c r="BA55" s="221"/>
      <c r="BB55" s="221"/>
      <c r="BC55" s="221"/>
      <c r="BD55" s="221"/>
    </row>
    <row r="56" spans="1:57" s="19" customFormat="1" ht="6.95" customHeight="1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221"/>
      <c r="AY56" s="221"/>
      <c r="AZ56" s="221"/>
      <c r="BA56" s="221"/>
      <c r="BB56" s="221"/>
      <c r="BC56" s="221"/>
      <c r="BD56" s="221"/>
    </row>
    <row r="57" spans="1:57" s="19" customFormat="1" ht="6.95" customHeight="1">
      <c r="A57" s="16"/>
      <c r="B57" s="20" t="s">
        <v>360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221"/>
      <c r="AY57" s="221"/>
      <c r="AZ57" s="221"/>
      <c r="BA57" s="221"/>
      <c r="BB57" s="221"/>
      <c r="BC57" s="221"/>
      <c r="BD57" s="221"/>
    </row>
    <row r="58" spans="1:57" s="19" customFormat="1" ht="6.95" customHeight="1">
      <c r="A58" s="16"/>
      <c r="B58" s="16"/>
      <c r="C58" s="37"/>
      <c r="D58" s="20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219"/>
      <c r="AY58" s="219"/>
      <c r="AZ58" s="219"/>
      <c r="BA58" s="219"/>
      <c r="BB58" s="219"/>
      <c r="BC58" s="219"/>
      <c r="BD58" s="221"/>
    </row>
    <row r="59" spans="1:57" s="19" customFormat="1" ht="6.95" customHeight="1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221"/>
      <c r="AY59" s="221"/>
      <c r="AZ59" s="221"/>
      <c r="BA59" s="221"/>
      <c r="BB59" s="221"/>
      <c r="BC59" s="221"/>
      <c r="BD59" s="221"/>
    </row>
    <row r="60" spans="1:57" s="19" customFormat="1" ht="6.95" customHeight="1">
      <c r="A60" s="16"/>
      <c r="B60" s="16"/>
      <c r="C60" s="37" t="s">
        <v>354</v>
      </c>
      <c r="D60" s="20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221">
        <f t="shared" ref="AX60:BC60" si="5">SUM(AX61:AX68)</f>
        <v>0</v>
      </c>
      <c r="AY60" s="221">
        <f t="shared" si="5"/>
        <v>0</v>
      </c>
      <c r="AZ60" s="221">
        <f t="shared" si="5"/>
        <v>0</v>
      </c>
      <c r="BA60" s="221">
        <f t="shared" si="5"/>
        <v>0</v>
      </c>
      <c r="BB60" s="221">
        <f t="shared" si="5"/>
        <v>0</v>
      </c>
      <c r="BC60" s="221">
        <f t="shared" si="5"/>
        <v>0</v>
      </c>
      <c r="BD60" s="221"/>
      <c r="BE60" s="16"/>
    </row>
    <row r="61" spans="1:57" s="19" customFormat="1" ht="6.95" customHeight="1">
      <c r="A61" s="16"/>
      <c r="B61" s="16"/>
      <c r="C61" s="37"/>
      <c r="D61" s="16" t="s">
        <v>138</v>
      </c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221"/>
      <c r="AY61" s="221"/>
      <c r="AZ61" s="221"/>
      <c r="BA61" s="221"/>
      <c r="BB61" s="221"/>
      <c r="BC61" s="221"/>
      <c r="BD61" s="221"/>
    </row>
    <row r="62" spans="1:57" s="19" customFormat="1" ht="6.95" customHeight="1">
      <c r="A62" s="16"/>
      <c r="B62" s="16"/>
      <c r="C62" s="37"/>
      <c r="D62" s="16" t="s">
        <v>139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221"/>
      <c r="AY62" s="221"/>
      <c r="AZ62" s="221"/>
      <c r="BA62" s="221"/>
      <c r="BB62" s="221"/>
      <c r="BC62" s="221"/>
      <c r="BD62" s="221"/>
    </row>
    <row r="63" spans="1:57" s="19" customFormat="1" ht="6.95" customHeight="1">
      <c r="A63" s="16"/>
      <c r="B63" s="16"/>
      <c r="C63" s="37"/>
      <c r="D63" s="16" t="s">
        <v>140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221"/>
      <c r="AY63" s="221"/>
      <c r="AZ63" s="221"/>
      <c r="BA63" s="221"/>
      <c r="BB63" s="221"/>
      <c r="BC63" s="221"/>
      <c r="BD63" s="221"/>
    </row>
    <row r="64" spans="1:57" s="19" customFormat="1" ht="6.95" customHeight="1">
      <c r="A64" s="16"/>
      <c r="B64" s="16"/>
      <c r="C64" s="37"/>
      <c r="D64" s="16" t="s">
        <v>141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221"/>
      <c r="AY64" s="221"/>
      <c r="AZ64" s="221"/>
      <c r="BA64" s="221"/>
      <c r="BB64" s="221"/>
      <c r="BC64" s="221"/>
      <c r="BD64" s="221"/>
    </row>
    <row r="65" spans="1:57" s="19" customFormat="1" ht="6.95" customHeight="1">
      <c r="A65" s="16"/>
      <c r="B65" s="16"/>
      <c r="C65" s="37"/>
      <c r="D65" s="16" t="s">
        <v>142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221"/>
      <c r="AY65" s="221"/>
      <c r="AZ65" s="221"/>
      <c r="BA65" s="221"/>
      <c r="BB65" s="221"/>
      <c r="BC65" s="221"/>
      <c r="BD65" s="221"/>
    </row>
    <row r="66" spans="1:57" s="19" customFormat="1" ht="6.95" customHeight="1">
      <c r="A66" s="16"/>
      <c r="B66" s="16"/>
      <c r="C66" s="37"/>
      <c r="D66" s="16" t="s">
        <v>143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221"/>
      <c r="AY66" s="221"/>
      <c r="AZ66" s="221"/>
      <c r="BA66" s="221"/>
      <c r="BB66" s="221"/>
      <c r="BC66" s="221"/>
      <c r="BD66" s="221"/>
    </row>
    <row r="67" spans="1:57" s="19" customFormat="1" ht="6.95" customHeight="1">
      <c r="A67" s="16"/>
      <c r="B67" s="16"/>
      <c r="C67" s="37"/>
      <c r="D67" s="16" t="s">
        <v>144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221"/>
      <c r="AY67" s="221"/>
      <c r="AZ67" s="221"/>
      <c r="BA67" s="221"/>
      <c r="BB67" s="221"/>
      <c r="BC67" s="221"/>
      <c r="BD67" s="221"/>
    </row>
    <row r="68" spans="1:57" s="19" customFormat="1" ht="6.95" customHeight="1">
      <c r="A68" s="16"/>
      <c r="B68" s="16"/>
      <c r="C68" s="37"/>
      <c r="D68" s="16" t="s">
        <v>118</v>
      </c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221"/>
      <c r="AY68" s="221"/>
      <c r="AZ68" s="221"/>
      <c r="BA68" s="221"/>
      <c r="BB68" s="221"/>
      <c r="BC68" s="221"/>
      <c r="BD68" s="221"/>
    </row>
    <row r="69" spans="1:57" s="19" customFormat="1" ht="6.95" customHeight="1">
      <c r="A69" s="16"/>
      <c r="B69" s="16"/>
      <c r="C69" s="37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221"/>
      <c r="AY69" s="221"/>
      <c r="AZ69" s="221"/>
      <c r="BA69" s="221"/>
      <c r="BB69" s="221"/>
      <c r="BC69" s="221"/>
      <c r="BD69" s="221"/>
    </row>
    <row r="70" spans="1:57" s="19" customFormat="1" ht="6.95" customHeight="1">
      <c r="A70" s="16"/>
      <c r="B70" s="16"/>
      <c r="C70" s="37" t="s">
        <v>355</v>
      </c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221">
        <f t="shared" ref="AX70:BC70" si="6">SUM(AX71:AX77)</f>
        <v>0</v>
      </c>
      <c r="AY70" s="221">
        <f t="shared" si="6"/>
        <v>0</v>
      </c>
      <c r="AZ70" s="221">
        <f t="shared" si="6"/>
        <v>0</v>
      </c>
      <c r="BA70" s="221">
        <f t="shared" si="6"/>
        <v>0</v>
      </c>
      <c r="BB70" s="221">
        <f t="shared" si="6"/>
        <v>0</v>
      </c>
      <c r="BC70" s="221">
        <f t="shared" si="6"/>
        <v>0</v>
      </c>
      <c r="BD70" s="221"/>
      <c r="BE70" s="16"/>
    </row>
    <row r="71" spans="1:57" s="19" customFormat="1" ht="6.95" customHeight="1">
      <c r="A71" s="16"/>
      <c r="B71" s="16"/>
      <c r="C71" s="37"/>
      <c r="D71" s="16" t="s">
        <v>145</v>
      </c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221"/>
      <c r="AY71" s="221"/>
      <c r="AZ71" s="221"/>
      <c r="BA71" s="221"/>
      <c r="BB71" s="221"/>
      <c r="BC71" s="221"/>
      <c r="BD71" s="221"/>
    </row>
    <row r="72" spans="1:57" s="19" customFormat="1" ht="6.95" customHeight="1">
      <c r="A72" s="16"/>
      <c r="B72" s="16"/>
      <c r="C72" s="37"/>
      <c r="D72" s="16" t="s">
        <v>146</v>
      </c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221"/>
      <c r="AY72" s="221"/>
      <c r="AZ72" s="221"/>
      <c r="BA72" s="221"/>
      <c r="BB72" s="221"/>
      <c r="BC72" s="221"/>
      <c r="BD72" s="221"/>
    </row>
    <row r="73" spans="1:57" s="19" customFormat="1" ht="6.95" customHeight="1">
      <c r="A73" s="16"/>
      <c r="B73" s="16"/>
      <c r="C73" s="37"/>
      <c r="D73" s="16" t="s">
        <v>147</v>
      </c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221"/>
      <c r="AY73" s="221"/>
      <c r="AZ73" s="221"/>
      <c r="BA73" s="221"/>
      <c r="BB73" s="221"/>
      <c r="BC73" s="221"/>
      <c r="BD73" s="221"/>
    </row>
    <row r="74" spans="1:57" s="19" customFormat="1" ht="6.95" customHeight="1">
      <c r="A74" s="16"/>
      <c r="B74" s="16"/>
      <c r="C74" s="37"/>
      <c r="D74" s="16" t="s">
        <v>148</v>
      </c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221"/>
      <c r="AY74" s="221"/>
      <c r="AZ74" s="221"/>
      <c r="BA74" s="221"/>
      <c r="BB74" s="221"/>
      <c r="BC74" s="221"/>
      <c r="BD74" s="221"/>
    </row>
    <row r="75" spans="1:57" s="19" customFormat="1" ht="6.95" customHeight="1">
      <c r="A75" s="16"/>
      <c r="B75" s="16"/>
      <c r="C75" s="37"/>
      <c r="D75" s="16" t="s">
        <v>149</v>
      </c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221"/>
      <c r="AY75" s="221"/>
      <c r="AZ75" s="221"/>
      <c r="BA75" s="221"/>
      <c r="BB75" s="221"/>
      <c r="BC75" s="221"/>
      <c r="BD75" s="221"/>
    </row>
    <row r="76" spans="1:57" s="19" customFormat="1" ht="6.95" customHeight="1">
      <c r="A76" s="16"/>
      <c r="B76" s="16"/>
      <c r="C76" s="37"/>
      <c r="D76" s="16" t="s">
        <v>150</v>
      </c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221"/>
      <c r="AY76" s="221"/>
      <c r="AZ76" s="221"/>
      <c r="BA76" s="221"/>
      <c r="BB76" s="221"/>
      <c r="BC76" s="221"/>
      <c r="BD76" s="221"/>
    </row>
    <row r="77" spans="1:57" s="19" customFormat="1" ht="6.95" customHeight="1">
      <c r="A77" s="16"/>
      <c r="B77" s="16"/>
      <c r="C77" s="37"/>
      <c r="D77" s="16" t="s">
        <v>151</v>
      </c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221"/>
      <c r="AY77" s="221"/>
      <c r="AZ77" s="221"/>
      <c r="BA77" s="221"/>
      <c r="BB77" s="221"/>
      <c r="BC77" s="221"/>
      <c r="BD77" s="221"/>
    </row>
    <row r="78" spans="1:57" s="19" customFormat="1" ht="6.95" customHeight="1">
      <c r="A78" s="16"/>
      <c r="B78" s="16"/>
      <c r="C78" s="37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221"/>
      <c r="AY78" s="221"/>
      <c r="AZ78" s="221"/>
      <c r="BA78" s="221"/>
      <c r="BB78" s="221"/>
      <c r="BC78" s="221"/>
      <c r="BD78" s="221"/>
    </row>
    <row r="79" spans="1:57" s="19" customFormat="1" ht="6.95" customHeight="1">
      <c r="A79" s="16"/>
      <c r="B79" s="16"/>
      <c r="C79" s="37" t="s">
        <v>356</v>
      </c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221">
        <f t="shared" ref="AX79:BC79" si="7">SUM(AX80:AX88)</f>
        <v>0</v>
      </c>
      <c r="AY79" s="221">
        <f t="shared" si="7"/>
        <v>0</v>
      </c>
      <c r="AZ79" s="221">
        <f t="shared" si="7"/>
        <v>0</v>
      </c>
      <c r="BA79" s="221">
        <f t="shared" si="7"/>
        <v>0</v>
      </c>
      <c r="BB79" s="221">
        <f t="shared" si="7"/>
        <v>0</v>
      </c>
      <c r="BC79" s="221">
        <f t="shared" si="7"/>
        <v>0</v>
      </c>
      <c r="BD79" s="221"/>
      <c r="BE79" s="16"/>
    </row>
    <row r="80" spans="1:57" s="19" customFormat="1" ht="6.95" customHeight="1">
      <c r="A80" s="16"/>
      <c r="B80" s="16"/>
      <c r="C80" s="37"/>
      <c r="D80" s="16" t="s">
        <v>152</v>
      </c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221"/>
      <c r="AY80" s="221"/>
      <c r="AZ80" s="221"/>
      <c r="BA80" s="221"/>
      <c r="BB80" s="221"/>
      <c r="BC80" s="221"/>
      <c r="BD80" s="221"/>
    </row>
    <row r="81" spans="1:57" s="19" customFormat="1" ht="6.95" customHeight="1">
      <c r="A81" s="16"/>
      <c r="B81" s="16"/>
      <c r="C81" s="37"/>
      <c r="D81" s="16" t="s">
        <v>153</v>
      </c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221"/>
      <c r="AY81" s="221"/>
      <c r="AZ81" s="221"/>
      <c r="BA81" s="221"/>
      <c r="BB81" s="221"/>
      <c r="BC81" s="221"/>
      <c r="BD81" s="221"/>
    </row>
    <row r="82" spans="1:57" s="19" customFormat="1" ht="6.95" customHeight="1">
      <c r="A82" s="16"/>
      <c r="B82" s="16"/>
      <c r="C82" s="37"/>
      <c r="D82" s="16" t="s">
        <v>154</v>
      </c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221"/>
      <c r="AY82" s="221"/>
      <c r="AZ82" s="221"/>
      <c r="BA82" s="221"/>
      <c r="BB82" s="221"/>
      <c r="BC82" s="221"/>
      <c r="BD82" s="221"/>
    </row>
    <row r="83" spans="1:57" s="19" customFormat="1" ht="6.95" customHeight="1">
      <c r="A83" s="16"/>
      <c r="B83" s="16"/>
      <c r="C83" s="37"/>
      <c r="D83" s="16" t="s">
        <v>155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221"/>
      <c r="AY83" s="221"/>
      <c r="AZ83" s="221"/>
      <c r="BA83" s="221"/>
      <c r="BB83" s="221"/>
      <c r="BC83" s="221"/>
      <c r="BD83" s="221"/>
    </row>
    <row r="84" spans="1:57" s="19" customFormat="1" ht="6.95" customHeight="1">
      <c r="A84" s="16"/>
      <c r="B84" s="16"/>
      <c r="C84" s="37"/>
      <c r="D84" s="16" t="s">
        <v>156</v>
      </c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221"/>
      <c r="AY84" s="221"/>
      <c r="AZ84" s="221"/>
      <c r="BA84" s="221"/>
      <c r="BB84" s="221"/>
      <c r="BC84" s="221"/>
      <c r="BD84" s="221"/>
    </row>
    <row r="85" spans="1:57" s="19" customFormat="1" ht="6.95" customHeight="1">
      <c r="A85" s="16"/>
      <c r="B85" s="16"/>
      <c r="C85" s="37"/>
      <c r="D85" s="16" t="s">
        <v>157</v>
      </c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221"/>
      <c r="AY85" s="221"/>
      <c r="AZ85" s="221"/>
      <c r="BA85" s="221"/>
      <c r="BB85" s="221"/>
      <c r="BC85" s="221"/>
      <c r="BD85" s="221"/>
    </row>
    <row r="86" spans="1:57" s="19" customFormat="1" ht="6.95" customHeight="1">
      <c r="A86" s="16"/>
      <c r="B86" s="16"/>
      <c r="C86" s="37"/>
      <c r="D86" s="16" t="s">
        <v>158</v>
      </c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221"/>
      <c r="AY86" s="221"/>
      <c r="AZ86" s="221"/>
      <c r="BA86" s="221"/>
      <c r="BB86" s="221"/>
      <c r="BC86" s="221"/>
      <c r="BD86" s="221"/>
    </row>
    <row r="87" spans="1:57" s="19" customFormat="1" ht="6.95" customHeight="1">
      <c r="A87" s="16"/>
      <c r="B87" s="16"/>
      <c r="C87" s="37"/>
      <c r="D87" s="16" t="s">
        <v>159</v>
      </c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221"/>
      <c r="AY87" s="221"/>
      <c r="AZ87" s="221"/>
      <c r="BA87" s="221"/>
      <c r="BB87" s="221"/>
      <c r="BC87" s="221"/>
      <c r="BD87" s="221"/>
    </row>
    <row r="88" spans="1:57" s="19" customFormat="1" ht="6.95" customHeight="1">
      <c r="A88" s="16"/>
      <c r="B88" s="16"/>
      <c r="C88" s="37"/>
      <c r="D88" s="16" t="s">
        <v>160</v>
      </c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221"/>
      <c r="AY88" s="221"/>
      <c r="AZ88" s="221"/>
      <c r="BA88" s="221"/>
      <c r="BB88" s="221"/>
      <c r="BC88" s="221"/>
      <c r="BD88" s="221"/>
    </row>
    <row r="89" spans="1:57" s="19" customFormat="1" ht="6.95" customHeight="1">
      <c r="A89" s="16"/>
      <c r="B89" s="16"/>
      <c r="C89" s="37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221"/>
      <c r="AY89" s="221"/>
      <c r="AZ89" s="221"/>
      <c r="BA89" s="221"/>
      <c r="BB89" s="221"/>
      <c r="BC89" s="221"/>
      <c r="BD89" s="221"/>
    </row>
    <row r="90" spans="1:57" s="19" customFormat="1" ht="6.95" customHeight="1">
      <c r="A90" s="16"/>
      <c r="B90" s="16"/>
      <c r="C90" s="37" t="s">
        <v>357</v>
      </c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221">
        <f>SUM(AX91:AX94)</f>
        <v>0</v>
      </c>
      <c r="AY90" s="221">
        <f t="shared" ref="AY90:BC90" si="8">SUM(AY91:AY94)</f>
        <v>0</v>
      </c>
      <c r="AZ90" s="221">
        <f t="shared" si="8"/>
        <v>0</v>
      </c>
      <c r="BA90" s="221">
        <f t="shared" si="8"/>
        <v>0</v>
      </c>
      <c r="BB90" s="221">
        <f t="shared" si="8"/>
        <v>0</v>
      </c>
      <c r="BC90" s="221">
        <f t="shared" si="8"/>
        <v>0</v>
      </c>
      <c r="BD90" s="221"/>
    </row>
    <row r="91" spans="1:57" s="19" customFormat="1" ht="6.95" customHeight="1">
      <c r="A91" s="16"/>
      <c r="B91" s="16"/>
      <c r="C91" s="37"/>
      <c r="D91" s="16" t="s">
        <v>358</v>
      </c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219"/>
      <c r="AY91" s="219"/>
      <c r="AZ91" s="219"/>
      <c r="BA91" s="219"/>
      <c r="BB91" s="219"/>
      <c r="BC91" s="219"/>
      <c r="BD91" s="221"/>
    </row>
    <row r="92" spans="1:57" s="19" customFormat="1" ht="6.95" customHeight="1">
      <c r="A92" s="16"/>
      <c r="B92" s="16"/>
      <c r="C92" s="37"/>
      <c r="D92" s="16" t="s">
        <v>359</v>
      </c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221"/>
      <c r="AY92" s="221"/>
      <c r="AZ92" s="221"/>
      <c r="BA92" s="221"/>
      <c r="BB92" s="222"/>
      <c r="BC92" s="222"/>
      <c r="BD92" s="223"/>
    </row>
    <row r="93" spans="1:57" s="19" customFormat="1" ht="6.95" customHeight="1">
      <c r="A93" s="16"/>
      <c r="B93" s="20"/>
      <c r="C93" s="37"/>
      <c r="D93" s="16" t="s">
        <v>161</v>
      </c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221"/>
      <c r="AY93" s="221"/>
      <c r="AZ93" s="221"/>
      <c r="BA93" s="221"/>
      <c r="BB93" s="221"/>
      <c r="BC93" s="221"/>
      <c r="BD93" s="221"/>
    </row>
    <row r="94" spans="1:57" s="19" customFormat="1" ht="6.95" customHeight="1">
      <c r="A94" s="16"/>
      <c r="B94" s="20"/>
      <c r="C94" s="37"/>
      <c r="D94" s="16" t="s">
        <v>162</v>
      </c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221"/>
      <c r="AY94" s="221"/>
      <c r="AZ94" s="221"/>
      <c r="BA94" s="221"/>
      <c r="BB94" s="221"/>
      <c r="BC94" s="221"/>
      <c r="BD94" s="221"/>
    </row>
    <row r="95" spans="1:57" s="19" customFormat="1" ht="6.95" customHeight="1">
      <c r="A95" s="16"/>
      <c r="B95" s="20"/>
      <c r="C95" s="37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221"/>
      <c r="AY95" s="221"/>
      <c r="AZ95" s="221"/>
      <c r="BA95" s="221"/>
      <c r="BB95" s="221"/>
      <c r="BC95" s="221"/>
      <c r="BD95" s="221"/>
    </row>
    <row r="96" spans="1:57" s="19" customFormat="1" ht="6.95" customHeight="1">
      <c r="A96" s="16"/>
      <c r="B96" s="20" t="s">
        <v>401</v>
      </c>
      <c r="C96" s="114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225">
        <f t="shared" ref="AX96:BC96" si="9">+AX19+AX57</f>
        <v>315212354</v>
      </c>
      <c r="AY96" s="225">
        <f t="shared" si="9"/>
        <v>415563413.75999999</v>
      </c>
      <c r="AZ96" s="225">
        <f t="shared" si="9"/>
        <v>730775767.75999999</v>
      </c>
      <c r="BA96" s="225">
        <f t="shared" si="9"/>
        <v>389350323.45999992</v>
      </c>
      <c r="BB96" s="225">
        <f t="shared" si="9"/>
        <v>389350323.45999992</v>
      </c>
      <c r="BC96" s="225">
        <f t="shared" si="9"/>
        <v>341425444.30000007</v>
      </c>
      <c r="BD96" s="221"/>
      <c r="BE96" s="16"/>
    </row>
    <row r="97" spans="1:56" s="19" customFormat="1" ht="6.95" customHeight="1">
      <c r="A97" s="16"/>
      <c r="B97" s="114"/>
      <c r="C97" s="114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23"/>
      <c r="AY97" s="23"/>
      <c r="AZ97" s="23"/>
      <c r="BA97" s="23"/>
      <c r="BB97" s="23"/>
      <c r="BC97" s="23"/>
      <c r="BD97" s="22"/>
    </row>
    <row r="98" spans="1:56" s="19" customFormat="1" ht="6.95" customHeight="1">
      <c r="A98" s="160"/>
      <c r="B98" s="163"/>
      <c r="C98" s="164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  <c r="AH98" s="160"/>
      <c r="AI98" s="160"/>
      <c r="AJ98" s="160"/>
      <c r="AK98" s="160"/>
      <c r="AL98" s="160"/>
      <c r="AM98" s="160"/>
      <c r="AN98" s="160"/>
      <c r="AO98" s="160"/>
      <c r="AP98" s="160"/>
      <c r="AQ98" s="160"/>
      <c r="AR98" s="160"/>
      <c r="AS98" s="160"/>
      <c r="AT98" s="160"/>
      <c r="AU98" s="160"/>
      <c r="AV98" s="160"/>
      <c r="AW98" s="160"/>
      <c r="AX98" s="165"/>
      <c r="AY98" s="165"/>
      <c r="AZ98" s="165"/>
      <c r="BA98" s="165"/>
      <c r="BB98" s="165"/>
      <c r="BC98" s="165"/>
      <c r="BD98" s="162"/>
    </row>
    <row r="99" spans="1:56" s="19" customFormat="1" ht="6.95" customHeight="1">
      <c r="A99" s="16"/>
      <c r="B99" s="20"/>
      <c r="C99" s="114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23"/>
      <c r="AY99" s="23"/>
      <c r="AZ99" s="23"/>
      <c r="BA99" s="23"/>
      <c r="BB99" s="23"/>
      <c r="BC99" s="23"/>
      <c r="BD99" s="22"/>
    </row>
    <row r="100" spans="1:56" s="19" customFormat="1" ht="6.95" customHeight="1">
      <c r="A100" s="16"/>
      <c r="B100" s="20"/>
      <c r="C100" s="114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23"/>
      <c r="AY100" s="23"/>
      <c r="AZ100" s="23"/>
      <c r="BA100" s="23"/>
      <c r="BB100" s="23"/>
      <c r="BC100" s="23"/>
      <c r="BD100" s="22"/>
    </row>
    <row r="101" spans="1:56" s="19" customFormat="1" ht="6.95" customHeight="1">
      <c r="A101" s="16"/>
      <c r="B101" s="20"/>
      <c r="C101" s="114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23"/>
      <c r="AY101" s="23"/>
      <c r="AZ101" s="23"/>
      <c r="BA101" s="23"/>
      <c r="BB101" s="23"/>
      <c r="BC101" s="23"/>
      <c r="BD101" s="22"/>
    </row>
    <row r="102" spans="1:56" s="19" customFormat="1" ht="6.95" customHeight="1">
      <c r="A102" s="16"/>
      <c r="B102" s="20"/>
      <c r="C102" s="114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23"/>
      <c r="AY102" s="23"/>
      <c r="AZ102" s="23"/>
      <c r="BA102" s="23"/>
      <c r="BB102" s="23"/>
      <c r="BC102" s="23"/>
      <c r="BD102" s="22"/>
    </row>
    <row r="103" spans="1:56" s="19" customFormat="1" ht="6.95" customHeight="1">
      <c r="A103" s="16"/>
      <c r="B103" s="20"/>
      <c r="C103" s="114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23"/>
      <c r="AY103" s="23"/>
      <c r="AZ103" s="23"/>
      <c r="BA103" s="23"/>
      <c r="BB103" s="23"/>
      <c r="BC103" s="23"/>
      <c r="BD103" s="22"/>
    </row>
    <row r="104" spans="1:56" s="19" customFormat="1" ht="6.95" customHeight="1">
      <c r="A104" s="16"/>
      <c r="B104" s="20"/>
      <c r="C104" s="114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23"/>
      <c r="AY104" s="23"/>
      <c r="AZ104" s="23"/>
      <c r="BA104" s="23"/>
      <c r="BB104" s="23"/>
      <c r="BC104" s="23"/>
      <c r="BD104" s="22"/>
    </row>
    <row r="105" spans="1:56" s="24" customFormat="1" ht="6.95" customHeight="1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3"/>
      <c r="AY105" s="23"/>
      <c r="AZ105" s="23"/>
      <c r="BA105" s="23"/>
      <c r="BB105" s="23"/>
      <c r="BC105" s="23"/>
      <c r="BD105" s="22"/>
    </row>
    <row r="106" spans="1:56" s="19" customFormat="1" ht="6.95" customHeight="1">
      <c r="A106" s="20" t="s">
        <v>361</v>
      </c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8"/>
      <c r="AY106" s="18"/>
      <c r="AZ106" s="18"/>
      <c r="BA106" s="18"/>
      <c r="BB106" s="18"/>
      <c r="BC106" s="18"/>
      <c r="BD106" s="25"/>
    </row>
    <row r="107" spans="1:56" s="14" customFormat="1" ht="11.25"/>
    <row r="108" spans="1:56" s="14" customFormat="1" ht="11.25"/>
    <row r="109" spans="1:56" s="14" customFormat="1" ht="11.25"/>
    <row r="110" spans="1:56" s="14" customFormat="1" ht="11.25"/>
    <row r="111" spans="1:56" s="14" customFormat="1" ht="11.25"/>
    <row r="112" spans="1:56" s="14" customFormat="1" ht="11.25"/>
    <row r="113" s="14" customFormat="1" ht="11.25"/>
    <row r="114" s="14" customFormat="1" ht="11.25"/>
    <row r="115" s="14" customFormat="1" ht="11.25"/>
    <row r="116" s="14" customFormat="1" ht="11.25"/>
    <row r="117" s="14" customFormat="1" ht="11.25"/>
    <row r="118" s="14" customFormat="1" ht="11.25"/>
    <row r="119" s="14" customFormat="1" ht="11.25"/>
    <row r="120" s="14" customFormat="1" ht="11.25"/>
    <row r="121" s="14" customFormat="1" ht="11.25"/>
    <row r="122" s="14" customFormat="1" ht="11.25"/>
    <row r="123" s="14" customFormat="1" ht="11.25"/>
    <row r="124" s="14" customFormat="1" ht="11.25"/>
    <row r="125" s="14" customFormat="1" ht="11.25"/>
    <row r="126" s="14" customFormat="1" ht="11.25"/>
    <row r="127" s="14" customFormat="1" ht="11.25"/>
    <row r="128" s="14" customFormat="1" ht="11.25"/>
    <row r="129" s="14" customFormat="1" ht="11.25"/>
    <row r="130" s="14" customFormat="1" ht="11.25"/>
    <row r="131" s="14" customFormat="1" ht="11.25"/>
    <row r="132" s="14" customFormat="1" ht="11.25"/>
    <row r="133" s="14" customFormat="1" ht="11.25"/>
    <row r="134" s="14" customFormat="1" ht="11.25"/>
    <row r="135" s="14" customFormat="1" ht="11.25"/>
    <row r="136" s="14" customFormat="1" ht="11.25"/>
    <row r="137" s="14" customFormat="1" ht="11.25"/>
    <row r="138" s="14" customFormat="1" ht="11.25"/>
    <row r="139" s="14" customFormat="1" ht="11.25"/>
    <row r="140" s="14" customFormat="1" ht="11.25"/>
    <row r="141" s="14" customFormat="1" ht="11.25"/>
    <row r="142" s="14" customFormat="1" ht="11.25"/>
    <row r="143" s="14" customFormat="1" ht="11.25"/>
    <row r="144" s="14" customFormat="1" ht="11.25"/>
    <row r="145" s="14" customFormat="1" ht="11.25"/>
    <row r="146" s="14" customFormat="1" ht="11.25"/>
    <row r="147" s="14" customFormat="1" ht="11.25"/>
    <row r="148" s="14" customFormat="1" ht="11.25"/>
    <row r="149" s="14" customFormat="1" ht="11.25"/>
    <row r="150" s="14" customFormat="1" ht="11.25"/>
    <row r="151" s="14" customFormat="1" ht="11.25"/>
    <row r="152" s="14" customFormat="1" ht="11.25"/>
    <row r="153" s="14" customFormat="1" ht="11.25"/>
    <row r="154" s="14" customFormat="1" ht="11.25"/>
    <row r="155" s="14" customFormat="1" ht="11.25"/>
    <row r="156" s="14" customFormat="1" ht="11.25"/>
    <row r="157" s="14" customFormat="1" ht="11.25"/>
    <row r="158" s="14" customFormat="1" ht="11.25"/>
    <row r="159" s="14" customFormat="1" ht="11.25"/>
    <row r="160" s="14" customFormat="1" ht="11.25"/>
    <row r="161" s="14" customFormat="1" ht="11.25"/>
    <row r="162" s="14" customFormat="1" ht="11.25"/>
    <row r="163" s="14" customFormat="1" ht="11.25"/>
    <row r="164" s="14" customFormat="1" ht="11.25"/>
    <row r="165" s="14" customFormat="1" ht="11.25"/>
    <row r="166" s="14" customFormat="1" ht="11.25"/>
    <row r="167" s="14" customFormat="1" ht="11.25"/>
    <row r="168" s="14" customFormat="1" ht="11.25"/>
    <row r="169" s="14" customFormat="1" ht="11.25"/>
    <row r="170" s="14" customFormat="1" ht="11.25"/>
    <row r="171" s="14" customFormat="1" ht="11.25"/>
    <row r="172" s="14" customFormat="1" ht="11.25"/>
    <row r="173" s="14" customFormat="1" ht="11.25"/>
    <row r="174" s="14" customFormat="1" ht="11.25"/>
    <row r="175" s="14" customFormat="1" ht="11.25"/>
    <row r="176" s="14" customFormat="1" ht="11.25"/>
    <row r="177" s="14" customFormat="1" ht="11.25"/>
    <row r="178" s="14" customFormat="1" ht="11.25"/>
    <row r="179" s="14" customFormat="1" ht="11.25"/>
    <row r="180" s="14" customFormat="1" ht="11.25"/>
    <row r="181" s="14" customFormat="1" ht="11.25"/>
    <row r="182" s="14" customFormat="1" ht="11.25"/>
    <row r="183" s="14" customFormat="1" ht="11.25"/>
    <row r="184" s="14" customFormat="1" ht="11.25"/>
    <row r="185" s="14" customFormat="1" ht="11.25"/>
    <row r="186" s="14" customFormat="1" ht="11.25"/>
    <row r="187" s="14" customFormat="1" ht="11.25"/>
    <row r="188" s="14" customFormat="1" ht="11.25"/>
    <row r="189" s="14" customFormat="1" ht="11.25"/>
    <row r="190" s="14" customFormat="1" ht="11.25"/>
    <row r="191" s="14" customFormat="1" ht="11.25"/>
    <row r="192" s="14" customFormat="1" ht="11.25"/>
    <row r="193" s="14" customFormat="1" ht="11.25"/>
    <row r="194" s="14" customFormat="1" ht="11.25"/>
    <row r="195" s="14" customFormat="1" ht="11.25"/>
    <row r="196" s="14" customFormat="1" ht="11.25"/>
    <row r="197" s="14" customFormat="1" ht="11.25"/>
    <row r="198" s="14" customFormat="1" ht="11.25"/>
    <row r="199" s="14" customFormat="1" ht="11.25"/>
    <row r="200" s="14" customFormat="1" ht="11.25"/>
    <row r="201" s="14" customFormat="1" ht="11.25"/>
    <row r="202" s="14" customFormat="1" ht="11.25"/>
    <row r="203" s="14" customFormat="1" ht="11.25"/>
    <row r="204" s="14" customFormat="1" ht="11.25"/>
    <row r="205" s="14" customFormat="1" ht="11.25"/>
    <row r="206" s="14" customFormat="1" ht="11.25"/>
    <row r="207" s="14" customFormat="1" ht="11.25"/>
    <row r="208" s="14" customFormat="1" ht="11.25"/>
    <row r="209" s="14" customFormat="1" ht="11.25"/>
    <row r="210" s="14" customFormat="1" ht="11.25"/>
    <row r="211" s="14" customFormat="1" ht="11.25"/>
    <row r="212" s="14" customFormat="1" ht="11.25"/>
    <row r="213" s="14" customFormat="1" ht="11.25"/>
    <row r="214" s="14" customFormat="1" ht="11.25"/>
    <row r="215" s="14" customFormat="1" ht="11.25"/>
    <row r="216" s="14" customFormat="1" ht="11.25"/>
    <row r="217" s="14" customFormat="1" ht="11.25"/>
    <row r="218" s="14" customFormat="1" ht="11.25"/>
    <row r="219" s="14" customFormat="1" ht="11.25"/>
    <row r="220" s="14" customFormat="1" ht="11.25"/>
    <row r="221" s="14" customFormat="1" ht="11.25"/>
  </sheetData>
  <conditionalFormatting sqref="BB91:BC91 BD87:BD91 AX87:BC89 AX91:BA92 AX90 AX93:BD104 AX18:BD86">
    <cfRule type="cellIs" dxfId="2" priority="2" operator="equal">
      <formula>0</formula>
    </cfRule>
  </conditionalFormatting>
  <conditionalFormatting sqref="AY90:BC90">
    <cfRule type="cellIs" dxfId="1" priority="1" operator="equal">
      <formula>0</formula>
    </cfRule>
  </conditionalFormatting>
  <pageMargins left="0.59055118110236227" right="0" top="0" bottom="0" header="0" footer="0"/>
  <pageSetup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D221"/>
  <sheetViews>
    <sheetView showGridLines="0" zoomScale="160" zoomScaleNormal="160" zoomScaleSheetLayoutView="160" workbookViewId="0">
      <pane xSplit="49" ySplit="18" topLeftCell="AX19" activePane="bottomRight" state="frozen"/>
      <selection pane="topRight" activeCell="AX1" sqref="AX1"/>
      <selection pane="bottomLeft" activeCell="A19" sqref="A19"/>
      <selection pane="bottomRight" activeCell="AX19" sqref="AX19"/>
    </sheetView>
  </sheetViews>
  <sheetFormatPr baseColWidth="10" defaultRowHeight="13.5"/>
  <cols>
    <col min="1" max="1" width="0.140625" style="1" customWidth="1"/>
    <col min="2" max="49" width="0.85546875" style="1" customWidth="1"/>
    <col min="50" max="55" width="9.5703125" style="1" customWidth="1"/>
    <col min="56" max="56" width="0.140625" style="1" customWidth="1"/>
    <col min="57" max="16384" width="11.42578125" style="1"/>
  </cols>
  <sheetData>
    <row r="1" spans="1:56" ht="11.1" customHeight="1">
      <c r="BB1" s="8"/>
      <c r="BC1" s="7"/>
    </row>
    <row r="2" spans="1:56" ht="11.1" customHeight="1">
      <c r="BB2" s="8"/>
      <c r="BC2" s="7"/>
    </row>
    <row r="3" spans="1:56" ht="11.1" customHeight="1">
      <c r="BB3" s="8"/>
      <c r="BC3" s="7"/>
    </row>
    <row r="4" spans="1:56" ht="11.1" customHeight="1">
      <c r="BB4" s="8"/>
      <c r="BC4" s="7"/>
    </row>
    <row r="5" spans="1:56" ht="11.1" customHeight="1">
      <c r="BB5" s="8"/>
      <c r="BC5" s="7"/>
    </row>
    <row r="6" spans="1:56" ht="11.1" customHeight="1">
      <c r="BB6" s="8"/>
      <c r="BC6" s="9"/>
    </row>
    <row r="7" spans="1:56" ht="11.1" customHeight="1">
      <c r="BB7" s="6"/>
      <c r="BC7" s="6"/>
    </row>
    <row r="8" spans="1:56" s="4" customFormat="1" ht="3.95" customHeight="1">
      <c r="A8" s="2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5"/>
      <c r="BD8" s="5"/>
    </row>
    <row r="9" spans="1:56" s="14" customFormat="1" ht="11.1" customHeight="1">
      <c r="A9" s="122" t="s">
        <v>455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</row>
    <row r="10" spans="1:56" s="14" customFormat="1" ht="11.1" customHeight="1">
      <c r="A10" s="122" t="s">
        <v>341</v>
      </c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</row>
    <row r="11" spans="1:56" s="14" customFormat="1" ht="11.1" customHeight="1">
      <c r="A11" s="122" t="s">
        <v>362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</row>
    <row r="12" spans="1:56" s="14" customFormat="1" ht="11.1" customHeight="1">
      <c r="A12" s="128" t="s">
        <v>452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</row>
    <row r="13" spans="1:56" s="14" customFormat="1" ht="11.1" customHeight="1">
      <c r="A13" s="123" t="s">
        <v>172</v>
      </c>
      <c r="B13" s="123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</row>
    <row r="14" spans="1:56" s="12" customFormat="1" ht="3.95" customHeight="1">
      <c r="A14" s="15"/>
      <c r="B14" s="15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</row>
    <row r="15" spans="1:56" s="12" customFormat="1" ht="11.1" customHeight="1">
      <c r="A15" s="125"/>
      <c r="B15" s="130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29" t="s">
        <v>165</v>
      </c>
      <c r="AY15" s="129" t="s">
        <v>165</v>
      </c>
      <c r="AZ15" s="129" t="s">
        <v>165</v>
      </c>
      <c r="BA15" s="129" t="s">
        <v>165</v>
      </c>
      <c r="BB15" s="129" t="s">
        <v>165</v>
      </c>
      <c r="BC15" s="124"/>
      <c r="BD15" s="125"/>
    </row>
    <row r="16" spans="1:56" s="12" customFormat="1" ht="11.1" customHeight="1">
      <c r="A16" s="125"/>
      <c r="B16" s="136" t="s">
        <v>171</v>
      </c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9"/>
      <c r="AY16" s="129" t="s">
        <v>297</v>
      </c>
      <c r="AZ16" s="129"/>
      <c r="BA16" s="129"/>
      <c r="BB16" s="129"/>
      <c r="BC16" s="124" t="s">
        <v>93</v>
      </c>
      <c r="BD16" s="125"/>
    </row>
    <row r="17" spans="1:56" s="12" customFormat="1" ht="11.1" customHeight="1">
      <c r="A17" s="125"/>
      <c r="B17" s="131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27" t="s">
        <v>86</v>
      </c>
      <c r="AY17" s="129" t="s">
        <v>82</v>
      </c>
      <c r="AZ17" s="129" t="s">
        <v>83</v>
      </c>
      <c r="BA17" s="129" t="s">
        <v>84</v>
      </c>
      <c r="BB17" s="129" t="s">
        <v>85</v>
      </c>
      <c r="BC17" s="124"/>
      <c r="BD17" s="125"/>
    </row>
    <row r="18" spans="1:56" s="19" customFormat="1" ht="6.95" customHeight="1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23"/>
      <c r="AY18" s="23"/>
      <c r="AZ18" s="23"/>
      <c r="BA18" s="23"/>
      <c r="BB18" s="23"/>
      <c r="BC18" s="23"/>
      <c r="BD18" s="22"/>
    </row>
    <row r="19" spans="1:56" s="19" customFormat="1" ht="6.95" customHeight="1">
      <c r="A19" s="16"/>
      <c r="B19" s="20" t="s">
        <v>353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219">
        <f t="shared" ref="AX19:BC19" si="0">+AX21+AX27+AX33+AX38+AX45+AX51</f>
        <v>30302750</v>
      </c>
      <c r="AY19" s="219">
        <f t="shared" si="0"/>
        <v>445550</v>
      </c>
      <c r="AZ19" s="219">
        <f t="shared" si="0"/>
        <v>30748300</v>
      </c>
      <c r="BA19" s="219">
        <f t="shared" si="0"/>
        <v>22811189</v>
      </c>
      <c r="BB19" s="219">
        <f t="shared" si="0"/>
        <v>22811189</v>
      </c>
      <c r="BC19" s="219">
        <f t="shared" si="0"/>
        <v>7937111</v>
      </c>
      <c r="BD19" s="22"/>
    </row>
    <row r="20" spans="1:56" s="19" customFormat="1" ht="6.95" customHeight="1">
      <c r="A20" s="16"/>
      <c r="B20" s="20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219"/>
      <c r="AY20" s="219"/>
      <c r="AZ20" s="219"/>
      <c r="BA20" s="219"/>
      <c r="BB20" s="219"/>
      <c r="BC20" s="219"/>
      <c r="BD20" s="22"/>
    </row>
    <row r="21" spans="1:56" s="19" customFormat="1" ht="6.95" customHeight="1">
      <c r="A21" s="16"/>
      <c r="B21" s="16"/>
      <c r="C21" s="42" t="s">
        <v>363</v>
      </c>
      <c r="D21" s="20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221">
        <f>29177046+1125704</f>
        <v>30302750</v>
      </c>
      <c r="AY21" s="221">
        <v>50000</v>
      </c>
      <c r="AZ21" s="221">
        <f>+AX21+AY21</f>
        <v>30352750</v>
      </c>
      <c r="BA21" s="221">
        <f>21961845+457487</f>
        <v>22419332</v>
      </c>
      <c r="BB21" s="221">
        <f>21961845+457487</f>
        <v>22419332</v>
      </c>
      <c r="BC21" s="221">
        <f>+AZ21-BA21</f>
        <v>7933418</v>
      </c>
      <c r="BD21" s="22"/>
    </row>
    <row r="22" spans="1:56" s="19" customFormat="1" ht="6.95" customHeight="1">
      <c r="A22" s="16"/>
      <c r="B22" s="16"/>
      <c r="C22" s="37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221"/>
      <c r="AY22" s="221"/>
      <c r="AZ22" s="221"/>
      <c r="BA22" s="221"/>
      <c r="BB22" s="221"/>
      <c r="BC22" s="221"/>
      <c r="BD22" s="22"/>
    </row>
    <row r="23" spans="1:56" s="19" customFormat="1" ht="6.95" customHeight="1">
      <c r="A23" s="16"/>
      <c r="B23" s="16"/>
      <c r="C23" s="37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221"/>
      <c r="AY23" s="221"/>
      <c r="AZ23" s="221"/>
      <c r="BA23" s="221"/>
      <c r="BB23" s="221"/>
      <c r="BC23" s="221"/>
      <c r="BD23" s="22"/>
    </row>
    <row r="24" spans="1:56" s="19" customFormat="1" ht="6.95" customHeight="1">
      <c r="A24" s="16"/>
      <c r="B24" s="16"/>
      <c r="C24" s="37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221"/>
      <c r="AY24" s="221"/>
      <c r="AZ24" s="221"/>
      <c r="BA24" s="221"/>
      <c r="BB24" s="221"/>
      <c r="BC24" s="221"/>
      <c r="BD24" s="22"/>
    </row>
    <row r="25" spans="1:56" s="19" customFormat="1" ht="6.95" customHeight="1">
      <c r="A25" s="16"/>
      <c r="B25" s="16"/>
      <c r="C25" s="37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221"/>
      <c r="AY25" s="221"/>
      <c r="AZ25" s="221"/>
      <c r="BA25" s="221"/>
      <c r="BB25" s="221"/>
      <c r="BC25" s="221"/>
      <c r="BD25" s="22"/>
    </row>
    <row r="26" spans="1:56" s="19" customFormat="1" ht="6.95" customHeight="1">
      <c r="A26" s="16"/>
      <c r="B26" s="16"/>
      <c r="C26" s="37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221"/>
      <c r="AY26" s="221"/>
      <c r="AZ26" s="221"/>
      <c r="BA26" s="221"/>
      <c r="BB26" s="221"/>
      <c r="BC26" s="221"/>
      <c r="BD26" s="22"/>
    </row>
    <row r="27" spans="1:56" s="19" customFormat="1" ht="6.95" customHeight="1">
      <c r="A27" s="16"/>
      <c r="B27" s="16"/>
      <c r="C27" s="42" t="s">
        <v>364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221"/>
      <c r="AY27" s="221"/>
      <c r="AZ27" s="221"/>
      <c r="BA27" s="221"/>
      <c r="BB27" s="221"/>
      <c r="BC27" s="221"/>
      <c r="BD27" s="22"/>
    </row>
    <row r="28" spans="1:56" s="19" customFormat="1" ht="6.95" customHeight="1">
      <c r="A28" s="16"/>
      <c r="B28" s="16"/>
      <c r="C28" s="42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221"/>
      <c r="AY28" s="221"/>
      <c r="AZ28" s="221"/>
      <c r="BA28" s="221"/>
      <c r="BB28" s="221"/>
      <c r="BC28" s="221"/>
      <c r="BD28" s="22"/>
    </row>
    <row r="29" spans="1:56" s="19" customFormat="1" ht="6.95" customHeight="1">
      <c r="A29" s="16"/>
      <c r="B29" s="16"/>
      <c r="C29" s="37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221"/>
      <c r="AY29" s="221"/>
      <c r="AZ29" s="221"/>
      <c r="BA29" s="221"/>
      <c r="BB29" s="221"/>
      <c r="BC29" s="221"/>
      <c r="BD29" s="22"/>
    </row>
    <row r="30" spans="1:56" s="19" customFormat="1" ht="6.95" customHeight="1">
      <c r="A30" s="16"/>
      <c r="B30" s="16"/>
      <c r="C30" s="37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221"/>
      <c r="AY30" s="221"/>
      <c r="AZ30" s="221"/>
      <c r="BA30" s="221"/>
      <c r="BB30" s="221"/>
      <c r="BC30" s="221"/>
      <c r="BD30" s="22"/>
    </row>
    <row r="31" spans="1:56" s="19" customFormat="1" ht="6.95" customHeight="1">
      <c r="A31" s="16"/>
      <c r="B31" s="16"/>
      <c r="C31" s="37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221"/>
      <c r="AY31" s="221"/>
      <c r="AZ31" s="221"/>
      <c r="BA31" s="221"/>
      <c r="BB31" s="221"/>
      <c r="BC31" s="221"/>
      <c r="BD31" s="22"/>
    </row>
    <row r="32" spans="1:56" s="19" customFormat="1" ht="6.95" customHeight="1">
      <c r="A32" s="16"/>
      <c r="B32" s="16"/>
      <c r="C32" s="37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221"/>
      <c r="AY32" s="221"/>
      <c r="AZ32" s="221"/>
      <c r="BA32" s="221"/>
      <c r="BB32" s="221"/>
      <c r="BC32" s="221"/>
      <c r="BD32" s="22"/>
    </row>
    <row r="33" spans="1:56" s="19" customFormat="1" ht="6.95" customHeight="1">
      <c r="A33" s="16"/>
      <c r="B33" s="16"/>
      <c r="C33" s="42" t="s">
        <v>365</v>
      </c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221"/>
      <c r="AY33" s="221"/>
      <c r="AZ33" s="221"/>
      <c r="BA33" s="221"/>
      <c r="BB33" s="221"/>
      <c r="BC33" s="221"/>
      <c r="BD33" s="22"/>
    </row>
    <row r="34" spans="1:56" s="19" customFormat="1" ht="6.95" customHeight="1">
      <c r="A34" s="16"/>
      <c r="B34" s="16"/>
      <c r="C34" s="37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221"/>
      <c r="AY34" s="221"/>
      <c r="AZ34" s="221"/>
      <c r="BA34" s="221"/>
      <c r="BB34" s="221"/>
      <c r="BC34" s="221"/>
      <c r="BD34" s="22"/>
    </row>
    <row r="35" spans="1:56" s="19" customFormat="1" ht="6.95" customHeight="1">
      <c r="A35" s="16"/>
      <c r="B35" s="16"/>
      <c r="C35" s="42"/>
      <c r="D35" s="16" t="s">
        <v>366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221"/>
      <c r="AY35" s="221"/>
      <c r="AZ35" s="221"/>
      <c r="BA35" s="221"/>
      <c r="BB35" s="221"/>
      <c r="BC35" s="221"/>
      <c r="BD35" s="22"/>
    </row>
    <row r="36" spans="1:56" s="19" customFormat="1" ht="6.95" customHeight="1">
      <c r="A36" s="16"/>
      <c r="B36" s="16"/>
      <c r="C36" s="37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221"/>
      <c r="AY36" s="221"/>
      <c r="AZ36" s="221"/>
      <c r="BA36" s="221"/>
      <c r="BB36" s="221"/>
      <c r="BC36" s="221"/>
      <c r="BD36" s="22"/>
    </row>
    <row r="37" spans="1:56" s="19" customFormat="1" ht="6.95" customHeight="1">
      <c r="A37" s="16"/>
      <c r="B37" s="16"/>
      <c r="C37" s="37"/>
      <c r="D37" s="16" t="s">
        <v>367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221"/>
      <c r="AY37" s="221"/>
      <c r="AZ37" s="221"/>
      <c r="BA37" s="221"/>
      <c r="BB37" s="221"/>
      <c r="BC37" s="221"/>
      <c r="BD37" s="22"/>
    </row>
    <row r="38" spans="1:56" s="19" customFormat="1" ht="6.95" customHeight="1">
      <c r="A38" s="16"/>
      <c r="B38" s="16"/>
      <c r="C38" s="37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221"/>
      <c r="AY38" s="221"/>
      <c r="AZ38" s="221"/>
      <c r="BA38" s="221"/>
      <c r="BB38" s="221"/>
      <c r="BC38" s="221"/>
      <c r="BD38" s="22"/>
    </row>
    <row r="39" spans="1:56" s="19" customFormat="1" ht="6.95" customHeight="1">
      <c r="A39" s="16"/>
      <c r="B39" s="16"/>
      <c r="C39" s="42" t="s">
        <v>368</v>
      </c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221"/>
      <c r="AY39" s="221"/>
      <c r="AZ39" s="221"/>
      <c r="BA39" s="221"/>
      <c r="BB39" s="221"/>
      <c r="BC39" s="221"/>
      <c r="BD39" s="22"/>
    </row>
    <row r="40" spans="1:56" s="19" customFormat="1" ht="6.95" customHeight="1">
      <c r="A40" s="16"/>
      <c r="B40" s="16"/>
      <c r="C40" s="37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221"/>
      <c r="AY40" s="221"/>
      <c r="AZ40" s="221"/>
      <c r="BA40" s="221"/>
      <c r="BB40" s="221"/>
      <c r="BC40" s="221"/>
      <c r="BD40" s="22"/>
    </row>
    <row r="41" spans="1:56" s="19" customFormat="1" ht="6.95" customHeight="1">
      <c r="A41" s="16"/>
      <c r="B41" s="16"/>
      <c r="C41" s="37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221"/>
      <c r="AY41" s="221"/>
      <c r="AZ41" s="221"/>
      <c r="BA41" s="221"/>
      <c r="BB41" s="221"/>
      <c r="BC41" s="221"/>
      <c r="BD41" s="22"/>
    </row>
    <row r="42" spans="1:56" s="19" customFormat="1" ht="6.95" customHeight="1">
      <c r="A42" s="16"/>
      <c r="B42" s="16"/>
      <c r="C42" s="37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221"/>
      <c r="AY42" s="221"/>
      <c r="AZ42" s="221"/>
      <c r="BA42" s="221"/>
      <c r="BB42" s="221"/>
      <c r="BC42" s="221"/>
      <c r="BD42" s="22"/>
    </row>
    <row r="43" spans="1:56" s="19" customFormat="1" ht="6.95" customHeight="1">
      <c r="A43" s="16"/>
      <c r="B43" s="16"/>
      <c r="C43" s="37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221"/>
      <c r="AY43" s="221"/>
      <c r="AZ43" s="221"/>
      <c r="BA43" s="221"/>
      <c r="BB43" s="221"/>
      <c r="BC43" s="221"/>
      <c r="BD43" s="22"/>
    </row>
    <row r="44" spans="1:56" s="19" customFormat="1" ht="6.95" customHeight="1">
      <c r="A44" s="16"/>
      <c r="B44" s="16"/>
      <c r="C44" s="37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221"/>
      <c r="AY44" s="221"/>
      <c r="AZ44" s="221"/>
      <c r="BA44" s="221"/>
      <c r="BB44" s="221"/>
      <c r="BC44" s="221"/>
      <c r="BD44" s="22"/>
    </row>
    <row r="45" spans="1:56" s="19" customFormat="1" ht="6.95" customHeight="1">
      <c r="A45" s="16"/>
      <c r="B45" s="16"/>
      <c r="C45" s="42" t="s">
        <v>369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221"/>
      <c r="AY45" s="221"/>
      <c r="AZ45" s="221"/>
      <c r="BA45" s="221"/>
      <c r="BB45" s="221"/>
      <c r="BC45" s="221"/>
      <c r="BD45" s="22"/>
    </row>
    <row r="46" spans="1:56" s="19" customFormat="1" ht="6.95" customHeight="1">
      <c r="A46" s="16"/>
      <c r="B46" s="16"/>
      <c r="C46" s="42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221"/>
      <c r="AY46" s="221"/>
      <c r="AZ46" s="221"/>
      <c r="BA46" s="221"/>
      <c r="BB46" s="221"/>
      <c r="BC46" s="221"/>
      <c r="BD46" s="22"/>
    </row>
    <row r="47" spans="1:56" s="19" customFormat="1" ht="6.95" customHeight="1">
      <c r="A47" s="16"/>
      <c r="B47" s="16"/>
      <c r="C47" s="37"/>
      <c r="D47" s="16" t="s">
        <v>370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221"/>
      <c r="AY47" s="221"/>
      <c r="AZ47" s="221"/>
      <c r="BA47" s="221"/>
      <c r="BB47" s="221"/>
      <c r="BC47" s="221"/>
      <c r="BD47" s="22"/>
    </row>
    <row r="48" spans="1:56" s="19" customFormat="1" ht="6.95" customHeight="1">
      <c r="A48" s="16"/>
      <c r="B48" s="16"/>
      <c r="C48" s="37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221"/>
      <c r="AY48" s="221"/>
      <c r="AZ48" s="221"/>
      <c r="BA48" s="221"/>
      <c r="BB48" s="221"/>
      <c r="BC48" s="221"/>
      <c r="BD48" s="22"/>
    </row>
    <row r="49" spans="1:56" s="19" customFormat="1" ht="6.95" customHeight="1">
      <c r="A49" s="16"/>
      <c r="B49" s="16"/>
      <c r="C49" s="37"/>
      <c r="D49" s="16" t="s">
        <v>371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221"/>
      <c r="AY49" s="221"/>
      <c r="AZ49" s="221"/>
      <c r="BA49" s="221"/>
      <c r="BB49" s="221"/>
      <c r="BC49" s="221"/>
      <c r="BD49" s="22"/>
    </row>
    <row r="50" spans="1:56" s="19" customFormat="1" ht="6.95" customHeight="1">
      <c r="A50" s="16"/>
      <c r="B50" s="16"/>
      <c r="C50" s="37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221"/>
      <c r="AY50" s="221"/>
      <c r="AZ50" s="221"/>
      <c r="BA50" s="221"/>
      <c r="BB50" s="221"/>
      <c r="BC50" s="221"/>
      <c r="BD50" s="22"/>
    </row>
    <row r="51" spans="1:56" s="19" customFormat="1" ht="6.95" customHeight="1">
      <c r="A51" s="16"/>
      <c r="B51" s="16"/>
      <c r="C51" s="42" t="s">
        <v>372</v>
      </c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221">
        <v>0</v>
      </c>
      <c r="AY51" s="221">
        <v>395550</v>
      </c>
      <c r="AZ51" s="221">
        <f>+AX51+AY51</f>
        <v>395550</v>
      </c>
      <c r="BA51" s="221">
        <v>391857</v>
      </c>
      <c r="BB51" s="221">
        <v>391857</v>
      </c>
      <c r="BC51" s="221">
        <f>+AZ51-BA51</f>
        <v>3693</v>
      </c>
      <c r="BD51" s="22"/>
    </row>
    <row r="52" spans="1:56" s="19" customFormat="1" ht="6.95" customHeight="1">
      <c r="A52" s="16"/>
      <c r="B52" s="16"/>
      <c r="C52" s="37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221"/>
      <c r="AY52" s="221"/>
      <c r="AZ52" s="221"/>
      <c r="BA52" s="221"/>
      <c r="BB52" s="221"/>
      <c r="BC52" s="221"/>
      <c r="BD52" s="22"/>
    </row>
    <row r="53" spans="1:56" s="19" customFormat="1" ht="6.95" customHeight="1">
      <c r="A53" s="16"/>
      <c r="B53" s="16"/>
      <c r="C53" s="37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221"/>
      <c r="AY53" s="221"/>
      <c r="AZ53" s="221"/>
      <c r="BA53" s="221"/>
      <c r="BB53" s="221"/>
      <c r="BC53" s="221"/>
      <c r="BD53" s="22"/>
    </row>
    <row r="54" spans="1:56" s="19" customFormat="1" ht="6.95" customHeight="1">
      <c r="A54" s="16"/>
      <c r="B54" s="16"/>
      <c r="C54" s="37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221"/>
      <c r="AY54" s="221"/>
      <c r="AZ54" s="221"/>
      <c r="BA54" s="221"/>
      <c r="BB54" s="221"/>
      <c r="BC54" s="221"/>
      <c r="BD54" s="22"/>
    </row>
    <row r="55" spans="1:56" s="19" customFormat="1" ht="6.95" customHeight="1">
      <c r="A55" s="16"/>
      <c r="B55" s="16"/>
      <c r="C55" s="37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221"/>
      <c r="AY55" s="221"/>
      <c r="AZ55" s="221"/>
      <c r="BA55" s="221"/>
      <c r="BB55" s="221"/>
      <c r="BC55" s="221"/>
      <c r="BD55" s="22"/>
    </row>
    <row r="56" spans="1:56" s="19" customFormat="1" ht="6.95" customHeight="1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221"/>
      <c r="AY56" s="221"/>
      <c r="AZ56" s="221"/>
      <c r="BA56" s="221"/>
      <c r="BB56" s="221"/>
      <c r="BC56" s="221"/>
      <c r="BD56" s="22"/>
    </row>
    <row r="57" spans="1:56" s="19" customFormat="1" ht="6.95" customHeight="1">
      <c r="A57" s="16"/>
      <c r="B57" s="20" t="s">
        <v>360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221">
        <f>+AX59+AX65+AX71+AX77+AX83+AX89</f>
        <v>0</v>
      </c>
      <c r="AY57" s="221"/>
      <c r="AZ57" s="221"/>
      <c r="BA57" s="221"/>
      <c r="BB57" s="221"/>
      <c r="BC57" s="221"/>
      <c r="BD57" s="22"/>
    </row>
    <row r="58" spans="1:56" s="19" customFormat="1" ht="6.95" customHeight="1">
      <c r="A58" s="16"/>
      <c r="B58" s="16"/>
      <c r="C58" s="37"/>
      <c r="D58" s="20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219"/>
      <c r="AY58" s="219"/>
      <c r="AZ58" s="219"/>
      <c r="BA58" s="219"/>
      <c r="BB58" s="219"/>
      <c r="BC58" s="219"/>
      <c r="BD58" s="22"/>
    </row>
    <row r="59" spans="1:56" s="19" customFormat="1" ht="6.95" customHeight="1">
      <c r="A59" s="16"/>
      <c r="B59" s="16"/>
      <c r="C59" s="42" t="s">
        <v>363</v>
      </c>
      <c r="D59" s="20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221"/>
      <c r="AY59" s="221"/>
      <c r="AZ59" s="221"/>
      <c r="BA59" s="221"/>
      <c r="BB59" s="221"/>
      <c r="BC59" s="221"/>
      <c r="BD59" s="22"/>
    </row>
    <row r="60" spans="1:56" s="19" customFormat="1" ht="6.95" customHeight="1">
      <c r="A60" s="16"/>
      <c r="B60" s="16"/>
      <c r="C60" s="37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221"/>
      <c r="AY60" s="221"/>
      <c r="AZ60" s="221"/>
      <c r="BA60" s="221"/>
      <c r="BB60" s="221"/>
      <c r="BC60" s="221"/>
      <c r="BD60" s="22"/>
    </row>
    <row r="61" spans="1:56" s="19" customFormat="1" ht="6.95" customHeight="1">
      <c r="A61" s="16"/>
      <c r="B61" s="16"/>
      <c r="C61" s="37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221"/>
      <c r="AY61" s="221"/>
      <c r="AZ61" s="221"/>
      <c r="BA61" s="221"/>
      <c r="BB61" s="221"/>
      <c r="BC61" s="221"/>
      <c r="BD61" s="22"/>
    </row>
    <row r="62" spans="1:56" s="19" customFormat="1" ht="6.95" customHeight="1">
      <c r="A62" s="16"/>
      <c r="B62" s="16"/>
      <c r="C62" s="37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221"/>
      <c r="AY62" s="221"/>
      <c r="AZ62" s="221"/>
      <c r="BA62" s="221"/>
      <c r="BB62" s="221"/>
      <c r="BC62" s="221"/>
      <c r="BD62" s="22"/>
    </row>
    <row r="63" spans="1:56" s="19" customFormat="1" ht="6.95" customHeight="1">
      <c r="A63" s="16"/>
      <c r="B63" s="16"/>
      <c r="C63" s="37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221"/>
      <c r="AY63" s="221"/>
      <c r="AZ63" s="221"/>
      <c r="BA63" s="221"/>
      <c r="BB63" s="221"/>
      <c r="BC63" s="221"/>
      <c r="BD63" s="22"/>
    </row>
    <row r="64" spans="1:56" s="19" customFormat="1" ht="6.95" customHeight="1">
      <c r="A64" s="16"/>
      <c r="B64" s="16"/>
      <c r="C64" s="37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221"/>
      <c r="AY64" s="221"/>
      <c r="AZ64" s="221"/>
      <c r="BA64" s="221"/>
      <c r="BB64" s="221"/>
      <c r="BC64" s="221"/>
      <c r="BD64" s="22"/>
    </row>
    <row r="65" spans="1:56" s="19" customFormat="1" ht="6.95" customHeight="1">
      <c r="A65" s="16"/>
      <c r="B65" s="16"/>
      <c r="C65" s="42" t="s">
        <v>364</v>
      </c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221"/>
      <c r="AY65" s="221"/>
      <c r="AZ65" s="221"/>
      <c r="BA65" s="221"/>
      <c r="BB65" s="221"/>
      <c r="BC65" s="221"/>
      <c r="BD65" s="22"/>
    </row>
    <row r="66" spans="1:56" s="19" customFormat="1" ht="6.95" customHeight="1">
      <c r="A66" s="16"/>
      <c r="B66" s="16"/>
      <c r="C66" s="42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221"/>
      <c r="AY66" s="221"/>
      <c r="AZ66" s="221"/>
      <c r="BA66" s="221"/>
      <c r="BB66" s="221"/>
      <c r="BC66" s="221"/>
      <c r="BD66" s="22"/>
    </row>
    <row r="67" spans="1:56" s="19" customFormat="1" ht="6.95" customHeight="1">
      <c r="A67" s="16"/>
      <c r="B67" s="16"/>
      <c r="C67" s="37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221"/>
      <c r="AY67" s="221"/>
      <c r="AZ67" s="221"/>
      <c r="BA67" s="221"/>
      <c r="BB67" s="221"/>
      <c r="BC67" s="221"/>
      <c r="BD67" s="22"/>
    </row>
    <row r="68" spans="1:56" s="19" customFormat="1" ht="6.95" customHeight="1">
      <c r="A68" s="16"/>
      <c r="B68" s="16"/>
      <c r="C68" s="37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221"/>
      <c r="AY68" s="221"/>
      <c r="AZ68" s="221"/>
      <c r="BA68" s="221"/>
      <c r="BB68" s="221"/>
      <c r="BC68" s="221"/>
      <c r="BD68" s="22"/>
    </row>
    <row r="69" spans="1:56" s="19" customFormat="1" ht="6.95" customHeight="1">
      <c r="A69" s="16"/>
      <c r="B69" s="16"/>
      <c r="C69" s="37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221"/>
      <c r="AY69" s="221"/>
      <c r="AZ69" s="221"/>
      <c r="BA69" s="221"/>
      <c r="BB69" s="221"/>
      <c r="BC69" s="221"/>
      <c r="BD69" s="22"/>
    </row>
    <row r="70" spans="1:56" s="19" customFormat="1" ht="6.95" customHeight="1">
      <c r="A70" s="16"/>
      <c r="B70" s="16"/>
      <c r="C70" s="37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221"/>
      <c r="AY70" s="221"/>
      <c r="AZ70" s="221"/>
      <c r="BA70" s="221"/>
      <c r="BB70" s="221"/>
      <c r="BC70" s="221"/>
      <c r="BD70" s="22"/>
    </row>
    <row r="71" spans="1:56" s="19" customFormat="1" ht="6.95" customHeight="1">
      <c r="A71" s="16"/>
      <c r="B71" s="16"/>
      <c r="C71" s="42" t="s">
        <v>365</v>
      </c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221"/>
      <c r="AY71" s="221"/>
      <c r="AZ71" s="221"/>
      <c r="BA71" s="221"/>
      <c r="BB71" s="221"/>
      <c r="BC71" s="221"/>
      <c r="BD71" s="22"/>
    </row>
    <row r="72" spans="1:56" s="19" customFormat="1" ht="6.95" customHeight="1">
      <c r="A72" s="16"/>
      <c r="B72" s="16"/>
      <c r="C72" s="37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221"/>
      <c r="AY72" s="221"/>
      <c r="AZ72" s="221"/>
      <c r="BA72" s="221"/>
      <c r="BB72" s="221"/>
      <c r="BC72" s="221"/>
      <c r="BD72" s="22"/>
    </row>
    <row r="73" spans="1:56" s="19" customFormat="1" ht="6.95" customHeight="1">
      <c r="A73" s="16"/>
      <c r="B73" s="16"/>
      <c r="C73" s="42"/>
      <c r="D73" s="16" t="s">
        <v>366</v>
      </c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221"/>
      <c r="AY73" s="221"/>
      <c r="AZ73" s="221"/>
      <c r="BA73" s="221"/>
      <c r="BB73" s="221"/>
      <c r="BC73" s="221"/>
      <c r="BD73" s="22"/>
    </row>
    <row r="74" spans="1:56" s="19" customFormat="1" ht="6.95" customHeight="1">
      <c r="A74" s="16"/>
      <c r="B74" s="16"/>
      <c r="C74" s="37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221"/>
      <c r="AY74" s="221"/>
      <c r="AZ74" s="221"/>
      <c r="BA74" s="221"/>
      <c r="BB74" s="221"/>
      <c r="BC74" s="221"/>
      <c r="BD74" s="22"/>
    </row>
    <row r="75" spans="1:56" s="19" customFormat="1" ht="6.95" customHeight="1">
      <c r="A75" s="16"/>
      <c r="B75" s="16"/>
      <c r="C75" s="37"/>
      <c r="D75" s="16" t="s">
        <v>367</v>
      </c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221"/>
      <c r="AY75" s="221"/>
      <c r="AZ75" s="221"/>
      <c r="BA75" s="221"/>
      <c r="BB75" s="221"/>
      <c r="BC75" s="221"/>
      <c r="BD75" s="22"/>
    </row>
    <row r="76" spans="1:56" s="19" customFormat="1" ht="6.95" customHeight="1">
      <c r="A76" s="16"/>
      <c r="B76" s="16"/>
      <c r="C76" s="37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221"/>
      <c r="AY76" s="221"/>
      <c r="AZ76" s="221"/>
      <c r="BA76" s="221"/>
      <c r="BB76" s="221"/>
      <c r="BC76" s="221"/>
      <c r="BD76" s="22"/>
    </row>
    <row r="77" spans="1:56" s="19" customFormat="1" ht="6.95" customHeight="1">
      <c r="A77" s="16"/>
      <c r="B77" s="16"/>
      <c r="C77" s="42" t="s">
        <v>368</v>
      </c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221"/>
      <c r="AY77" s="221"/>
      <c r="AZ77" s="221"/>
      <c r="BA77" s="221"/>
      <c r="BB77" s="221"/>
      <c r="BC77" s="221"/>
      <c r="BD77" s="22"/>
    </row>
    <row r="78" spans="1:56" s="19" customFormat="1" ht="6.95" customHeight="1">
      <c r="A78" s="16"/>
      <c r="B78" s="16"/>
      <c r="C78" s="37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221"/>
      <c r="AY78" s="221"/>
      <c r="AZ78" s="221"/>
      <c r="BA78" s="221"/>
      <c r="BB78" s="221"/>
      <c r="BC78" s="221"/>
      <c r="BD78" s="22"/>
    </row>
    <row r="79" spans="1:56" s="19" customFormat="1" ht="6.95" customHeight="1">
      <c r="A79" s="16"/>
      <c r="B79" s="16"/>
      <c r="C79" s="37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221"/>
      <c r="AY79" s="221"/>
      <c r="AZ79" s="221"/>
      <c r="BA79" s="221"/>
      <c r="BB79" s="221"/>
      <c r="BC79" s="221"/>
      <c r="BD79" s="22"/>
    </row>
    <row r="80" spans="1:56" s="19" customFormat="1" ht="6.95" customHeight="1">
      <c r="A80" s="16"/>
      <c r="B80" s="16"/>
      <c r="C80" s="37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221"/>
      <c r="AY80" s="221"/>
      <c r="AZ80" s="221"/>
      <c r="BA80" s="221"/>
      <c r="BB80" s="221"/>
      <c r="BC80" s="221"/>
      <c r="BD80" s="22"/>
    </row>
    <row r="81" spans="1:56" s="19" customFormat="1" ht="6.95" customHeight="1">
      <c r="A81" s="16"/>
      <c r="B81" s="16"/>
      <c r="C81" s="37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221"/>
      <c r="AY81" s="221"/>
      <c r="AZ81" s="221"/>
      <c r="BA81" s="221"/>
      <c r="BB81" s="221"/>
      <c r="BC81" s="221"/>
      <c r="BD81" s="22"/>
    </row>
    <row r="82" spans="1:56" s="19" customFormat="1" ht="6.95" customHeight="1">
      <c r="A82" s="16"/>
      <c r="B82" s="16"/>
      <c r="C82" s="37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221"/>
      <c r="AY82" s="221"/>
      <c r="AZ82" s="221"/>
      <c r="BA82" s="221"/>
      <c r="BB82" s="221"/>
      <c r="BC82" s="221"/>
      <c r="BD82" s="22"/>
    </row>
    <row r="83" spans="1:56" s="19" customFormat="1" ht="6.95" customHeight="1">
      <c r="A83" s="16"/>
      <c r="B83" s="16"/>
      <c r="C83" s="42" t="s">
        <v>369</v>
      </c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221"/>
      <c r="AY83" s="221"/>
      <c r="AZ83" s="221"/>
      <c r="BA83" s="221"/>
      <c r="BB83" s="221"/>
      <c r="BC83" s="221"/>
      <c r="BD83" s="22"/>
    </row>
    <row r="84" spans="1:56" s="19" customFormat="1" ht="6.95" customHeight="1">
      <c r="A84" s="16"/>
      <c r="B84" s="16"/>
      <c r="C84" s="42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221"/>
      <c r="AY84" s="221"/>
      <c r="AZ84" s="221"/>
      <c r="BA84" s="221"/>
      <c r="BB84" s="221"/>
      <c r="BC84" s="221"/>
      <c r="BD84" s="22"/>
    </row>
    <row r="85" spans="1:56" s="19" customFormat="1" ht="6.95" customHeight="1">
      <c r="A85" s="16"/>
      <c r="B85" s="16"/>
      <c r="C85" s="37"/>
      <c r="D85" s="16" t="s">
        <v>370</v>
      </c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221"/>
      <c r="AY85" s="221"/>
      <c r="AZ85" s="221"/>
      <c r="BA85" s="221"/>
      <c r="BB85" s="221"/>
      <c r="BC85" s="221"/>
      <c r="BD85" s="22"/>
    </row>
    <row r="86" spans="1:56" s="19" customFormat="1" ht="6.95" customHeight="1">
      <c r="A86" s="16"/>
      <c r="B86" s="16"/>
      <c r="C86" s="37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221"/>
      <c r="AY86" s="221"/>
      <c r="AZ86" s="221"/>
      <c r="BA86" s="221"/>
      <c r="BB86" s="221"/>
      <c r="BC86" s="221"/>
      <c r="BD86" s="22"/>
    </row>
    <row r="87" spans="1:56" s="19" customFormat="1" ht="6.95" customHeight="1">
      <c r="A87" s="16"/>
      <c r="B87" s="16"/>
      <c r="C87" s="37"/>
      <c r="D87" s="16" t="s">
        <v>371</v>
      </c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221"/>
      <c r="AY87" s="221"/>
      <c r="AZ87" s="221"/>
      <c r="BA87" s="221"/>
      <c r="BB87" s="221"/>
      <c r="BC87" s="221"/>
      <c r="BD87" s="22"/>
    </row>
    <row r="88" spans="1:56" s="19" customFormat="1" ht="6.95" customHeight="1">
      <c r="A88" s="16"/>
      <c r="B88" s="16"/>
      <c r="C88" s="37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221"/>
      <c r="AY88" s="221"/>
      <c r="AZ88" s="221"/>
      <c r="BA88" s="221"/>
      <c r="BB88" s="221"/>
      <c r="BC88" s="221"/>
      <c r="BD88" s="22"/>
    </row>
    <row r="89" spans="1:56" s="19" customFormat="1" ht="6.95" customHeight="1">
      <c r="A89" s="16"/>
      <c r="B89" s="16"/>
      <c r="C89" s="42" t="s">
        <v>372</v>
      </c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221"/>
      <c r="AY89" s="221"/>
      <c r="AZ89" s="221"/>
      <c r="BA89" s="221"/>
      <c r="BB89" s="221"/>
      <c r="BC89" s="221"/>
      <c r="BD89" s="22"/>
    </row>
    <row r="90" spans="1:56" s="19" customFormat="1" ht="6.95" customHeight="1">
      <c r="A90" s="16"/>
      <c r="B90" s="16"/>
      <c r="C90" s="37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221"/>
      <c r="AY90" s="221"/>
      <c r="AZ90" s="221"/>
      <c r="BA90" s="221"/>
      <c r="BB90" s="221"/>
      <c r="BC90" s="221"/>
      <c r="BD90" s="22"/>
    </row>
    <row r="91" spans="1:56" s="19" customFormat="1" ht="6.95" customHeight="1">
      <c r="A91" s="16"/>
      <c r="B91" s="16"/>
      <c r="C91" s="37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219"/>
      <c r="AY91" s="219"/>
      <c r="AZ91" s="219"/>
      <c r="BA91" s="219"/>
      <c r="BB91" s="219"/>
      <c r="BC91" s="219"/>
      <c r="BD91" s="22"/>
    </row>
    <row r="92" spans="1:56" s="19" customFormat="1" ht="6.95" customHeight="1">
      <c r="A92" s="16"/>
      <c r="B92" s="16"/>
      <c r="C92" s="37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221"/>
      <c r="AY92" s="221"/>
      <c r="AZ92" s="221"/>
      <c r="BA92" s="221"/>
      <c r="BB92" s="222"/>
      <c r="BC92" s="222"/>
      <c r="BD92" s="25"/>
    </row>
    <row r="93" spans="1:56" s="19" customFormat="1" ht="6.95" customHeight="1">
      <c r="A93" s="16"/>
      <c r="B93" s="20"/>
      <c r="C93" s="37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221"/>
      <c r="AY93" s="221"/>
      <c r="AZ93" s="221"/>
      <c r="BA93" s="221"/>
      <c r="BB93" s="221"/>
      <c r="BC93" s="221"/>
      <c r="BD93" s="22"/>
    </row>
    <row r="94" spans="1:56" s="19" customFormat="1" ht="6.95" customHeight="1">
      <c r="A94" s="16"/>
      <c r="B94" s="20"/>
      <c r="C94" s="37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221"/>
      <c r="AY94" s="221"/>
      <c r="AZ94" s="221"/>
      <c r="BA94" s="221"/>
      <c r="BB94" s="221"/>
      <c r="BC94" s="221"/>
      <c r="BD94" s="22"/>
    </row>
    <row r="95" spans="1:56" s="19" customFormat="1" ht="6.95" customHeight="1">
      <c r="A95" s="16"/>
      <c r="B95" s="20"/>
      <c r="C95" s="37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221"/>
      <c r="AY95" s="221"/>
      <c r="AZ95" s="221"/>
      <c r="BA95" s="221"/>
      <c r="BB95" s="221"/>
      <c r="BC95" s="221"/>
      <c r="BD95" s="22"/>
    </row>
    <row r="96" spans="1:56" s="19" customFormat="1" ht="6.95" customHeight="1">
      <c r="A96" s="16"/>
      <c r="B96" s="20" t="s">
        <v>444</v>
      </c>
      <c r="C96" s="114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221">
        <f t="shared" ref="AX96:BC96" si="1">+AX19+AX57</f>
        <v>30302750</v>
      </c>
      <c r="AY96" s="221">
        <f t="shared" si="1"/>
        <v>445550</v>
      </c>
      <c r="AZ96" s="221">
        <f t="shared" si="1"/>
        <v>30748300</v>
      </c>
      <c r="BA96" s="221">
        <f t="shared" si="1"/>
        <v>22811189</v>
      </c>
      <c r="BB96" s="221">
        <f t="shared" si="1"/>
        <v>22811189</v>
      </c>
      <c r="BC96" s="221">
        <f t="shared" si="1"/>
        <v>7937111</v>
      </c>
      <c r="BD96" s="22"/>
    </row>
    <row r="97" spans="1:56" s="19" customFormat="1" ht="6.95" customHeight="1">
      <c r="A97" s="16"/>
      <c r="B97" s="114"/>
      <c r="C97" s="114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23"/>
      <c r="AY97" s="23"/>
      <c r="AZ97" s="23"/>
      <c r="BA97" s="23"/>
      <c r="BB97" s="23"/>
      <c r="BC97" s="23"/>
      <c r="BD97" s="22"/>
    </row>
    <row r="98" spans="1:56" s="19" customFormat="1" ht="6.95" customHeight="1">
      <c r="A98" s="160"/>
      <c r="B98" s="163"/>
      <c r="C98" s="164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  <c r="AH98" s="160"/>
      <c r="AI98" s="160"/>
      <c r="AJ98" s="160"/>
      <c r="AK98" s="160"/>
      <c r="AL98" s="160"/>
      <c r="AM98" s="160"/>
      <c r="AN98" s="160"/>
      <c r="AO98" s="160"/>
      <c r="AP98" s="160"/>
      <c r="AQ98" s="160"/>
      <c r="AR98" s="160"/>
      <c r="AS98" s="160"/>
      <c r="AT98" s="160"/>
      <c r="AU98" s="160"/>
      <c r="AV98" s="160"/>
      <c r="AW98" s="160"/>
      <c r="AX98" s="165"/>
      <c r="AY98" s="165"/>
      <c r="AZ98" s="165"/>
      <c r="BA98" s="165"/>
      <c r="BB98" s="165"/>
      <c r="BC98" s="165"/>
      <c r="BD98" s="162"/>
    </row>
    <row r="99" spans="1:56" s="19" customFormat="1" ht="6.95" customHeight="1">
      <c r="A99" s="16"/>
      <c r="B99" s="20"/>
      <c r="C99" s="114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23"/>
      <c r="AY99" s="23"/>
      <c r="AZ99" s="23"/>
      <c r="BA99" s="23"/>
      <c r="BB99" s="23"/>
      <c r="BC99" s="23"/>
      <c r="BD99" s="22"/>
    </row>
    <row r="100" spans="1:56" s="19" customFormat="1" ht="6.95" customHeight="1">
      <c r="A100" s="16"/>
      <c r="B100" s="20"/>
      <c r="C100" s="114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23"/>
      <c r="AY100" s="23"/>
      <c r="AZ100" s="23"/>
      <c r="BA100" s="23"/>
      <c r="BB100" s="23"/>
      <c r="BC100" s="23"/>
      <c r="BD100" s="22"/>
    </row>
    <row r="101" spans="1:56" s="19" customFormat="1" ht="6.95" customHeight="1">
      <c r="A101" s="16"/>
      <c r="B101" s="20"/>
      <c r="C101" s="114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23"/>
      <c r="AY101" s="23"/>
      <c r="AZ101" s="23"/>
      <c r="BA101" s="23"/>
      <c r="BB101" s="23"/>
      <c r="BC101" s="23"/>
      <c r="BD101" s="22"/>
    </row>
    <row r="102" spans="1:56" s="19" customFormat="1" ht="6.95" customHeight="1">
      <c r="A102" s="16"/>
      <c r="B102" s="20"/>
      <c r="C102" s="114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23"/>
      <c r="AY102" s="23"/>
      <c r="AZ102" s="23"/>
      <c r="BA102" s="23"/>
      <c r="BB102" s="23"/>
      <c r="BC102" s="23"/>
      <c r="BD102" s="22"/>
    </row>
    <row r="103" spans="1:56" s="19" customFormat="1" ht="6.95" customHeight="1">
      <c r="A103" s="16"/>
      <c r="B103" s="20"/>
      <c r="C103" s="114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23"/>
      <c r="AY103" s="23"/>
      <c r="AZ103" s="23"/>
      <c r="BA103" s="23"/>
      <c r="BB103" s="23"/>
      <c r="BC103" s="23"/>
      <c r="BD103" s="22"/>
    </row>
    <row r="104" spans="1:56" s="19" customFormat="1" ht="6.95" customHeight="1">
      <c r="A104" s="16"/>
      <c r="B104" s="20"/>
      <c r="C104" s="114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23"/>
      <c r="AY104" s="23"/>
      <c r="AZ104" s="23"/>
      <c r="BA104" s="23"/>
      <c r="BB104" s="23"/>
      <c r="BC104" s="23"/>
      <c r="BD104" s="22"/>
    </row>
    <row r="105" spans="1:56" s="24" customFormat="1" ht="6.95" customHeight="1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3"/>
      <c r="AY105" s="23"/>
      <c r="AZ105" s="23"/>
      <c r="BA105" s="23"/>
      <c r="BB105" s="23"/>
      <c r="BC105" s="23"/>
      <c r="BD105" s="22"/>
    </row>
    <row r="106" spans="1:56" s="24" customFormat="1" ht="6.95" customHeight="1">
      <c r="A106" s="166" t="s">
        <v>373</v>
      </c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3"/>
      <c r="AY106" s="23"/>
      <c r="AZ106" s="23"/>
      <c r="BA106" s="23"/>
      <c r="BB106" s="23"/>
      <c r="BC106" s="23"/>
      <c r="BD106" s="25"/>
    </row>
    <row r="107" spans="1:56" s="14" customFormat="1" ht="11.25"/>
    <row r="108" spans="1:56" s="14" customFormat="1" ht="11.25"/>
    <row r="109" spans="1:56" s="14" customFormat="1" ht="11.25"/>
    <row r="110" spans="1:56" s="14" customFormat="1" ht="11.25"/>
    <row r="111" spans="1:56" s="14" customFormat="1" ht="11.25"/>
    <row r="112" spans="1:56" s="14" customFormat="1" ht="11.25"/>
    <row r="113" s="14" customFormat="1" ht="11.25"/>
    <row r="114" s="14" customFormat="1" ht="11.25"/>
    <row r="115" s="14" customFormat="1" ht="11.25"/>
    <row r="116" s="14" customFormat="1" ht="11.25"/>
    <row r="117" s="14" customFormat="1" ht="11.25"/>
    <row r="118" s="14" customFormat="1" ht="11.25"/>
    <row r="119" s="14" customFormat="1" ht="11.25"/>
    <row r="120" s="14" customFormat="1" ht="11.25"/>
    <row r="121" s="14" customFormat="1" ht="11.25"/>
    <row r="122" s="14" customFormat="1" ht="11.25"/>
    <row r="123" s="14" customFormat="1" ht="11.25"/>
    <row r="124" s="14" customFormat="1" ht="11.25"/>
    <row r="125" s="14" customFormat="1" ht="11.25"/>
    <row r="126" s="14" customFormat="1" ht="11.25"/>
    <row r="127" s="14" customFormat="1" ht="11.25"/>
    <row r="128" s="14" customFormat="1" ht="11.25"/>
    <row r="129" s="14" customFormat="1" ht="11.25"/>
    <row r="130" s="14" customFormat="1" ht="11.25"/>
    <row r="131" s="14" customFormat="1" ht="11.25"/>
    <row r="132" s="14" customFormat="1" ht="11.25"/>
    <row r="133" s="14" customFormat="1" ht="11.25"/>
    <row r="134" s="14" customFormat="1" ht="11.25"/>
    <row r="135" s="14" customFormat="1" ht="11.25"/>
    <row r="136" s="14" customFormat="1" ht="11.25"/>
    <row r="137" s="14" customFormat="1" ht="11.25"/>
    <row r="138" s="14" customFormat="1" ht="11.25"/>
    <row r="139" s="14" customFormat="1" ht="11.25"/>
    <row r="140" s="14" customFormat="1" ht="11.25"/>
    <row r="141" s="14" customFormat="1" ht="11.25"/>
    <row r="142" s="14" customFormat="1" ht="11.25"/>
    <row r="143" s="14" customFormat="1" ht="11.25"/>
    <row r="144" s="14" customFormat="1" ht="11.25"/>
    <row r="145" s="14" customFormat="1" ht="11.25"/>
    <row r="146" s="14" customFormat="1" ht="11.25"/>
    <row r="147" s="14" customFormat="1" ht="11.25"/>
    <row r="148" s="14" customFormat="1" ht="11.25"/>
    <row r="149" s="14" customFormat="1" ht="11.25"/>
    <row r="150" s="14" customFormat="1" ht="11.25"/>
    <row r="151" s="14" customFormat="1" ht="11.25"/>
    <row r="152" s="14" customFormat="1" ht="11.25"/>
    <row r="153" s="14" customFormat="1" ht="11.25"/>
    <row r="154" s="14" customFormat="1" ht="11.25"/>
    <row r="155" s="14" customFormat="1" ht="11.25"/>
    <row r="156" s="14" customFormat="1" ht="11.25"/>
    <row r="157" s="14" customFormat="1" ht="11.25"/>
    <row r="158" s="14" customFormat="1" ht="11.25"/>
    <row r="159" s="14" customFormat="1" ht="11.25"/>
    <row r="160" s="14" customFormat="1" ht="11.25"/>
    <row r="161" s="14" customFormat="1" ht="11.25"/>
    <row r="162" s="14" customFormat="1" ht="11.25"/>
    <row r="163" s="14" customFormat="1" ht="11.25"/>
    <row r="164" s="14" customFormat="1" ht="11.25"/>
    <row r="165" s="14" customFormat="1" ht="11.25"/>
    <row r="166" s="14" customFormat="1" ht="11.25"/>
    <row r="167" s="14" customFormat="1" ht="11.25"/>
    <row r="168" s="14" customFormat="1" ht="11.25"/>
    <row r="169" s="14" customFormat="1" ht="11.25"/>
    <row r="170" s="14" customFormat="1" ht="11.25"/>
    <row r="171" s="14" customFormat="1" ht="11.25"/>
    <row r="172" s="14" customFormat="1" ht="11.25"/>
    <row r="173" s="14" customFormat="1" ht="11.25"/>
    <row r="174" s="14" customFormat="1" ht="11.25"/>
    <row r="175" s="14" customFormat="1" ht="11.25"/>
    <row r="176" s="14" customFormat="1" ht="11.25"/>
    <row r="177" s="14" customFormat="1" ht="11.25"/>
    <row r="178" s="14" customFormat="1" ht="11.25"/>
    <row r="179" s="14" customFormat="1" ht="11.25"/>
    <row r="180" s="14" customFormat="1" ht="11.25"/>
    <row r="181" s="14" customFormat="1" ht="11.25"/>
    <row r="182" s="14" customFormat="1" ht="11.25"/>
    <row r="183" s="14" customFormat="1" ht="11.25"/>
    <row r="184" s="14" customFormat="1" ht="11.25"/>
    <row r="185" s="14" customFormat="1" ht="11.25"/>
    <row r="186" s="14" customFormat="1" ht="11.25"/>
    <row r="187" s="14" customFormat="1" ht="11.25"/>
    <row r="188" s="14" customFormat="1" ht="11.25"/>
    <row r="189" s="14" customFormat="1" ht="11.25"/>
    <row r="190" s="14" customFormat="1" ht="11.25"/>
    <row r="191" s="14" customFormat="1" ht="11.25"/>
    <row r="192" s="14" customFormat="1" ht="11.25"/>
    <row r="193" s="14" customFormat="1" ht="11.25"/>
    <row r="194" s="14" customFormat="1" ht="11.25"/>
    <row r="195" s="14" customFormat="1" ht="11.25"/>
    <row r="196" s="14" customFormat="1" ht="11.25"/>
    <row r="197" s="14" customFormat="1" ht="11.25"/>
    <row r="198" s="14" customFormat="1" ht="11.25"/>
    <row r="199" s="14" customFormat="1" ht="11.25"/>
    <row r="200" s="14" customFormat="1" ht="11.25"/>
    <row r="201" s="14" customFormat="1" ht="11.25"/>
    <row r="202" s="14" customFormat="1" ht="11.25"/>
    <row r="203" s="14" customFormat="1" ht="11.25"/>
    <row r="204" s="14" customFormat="1" ht="11.25"/>
    <row r="205" s="14" customFormat="1" ht="11.25"/>
    <row r="206" s="14" customFormat="1" ht="11.25"/>
    <row r="207" s="14" customFormat="1" ht="11.25"/>
    <row r="208" s="14" customFormat="1" ht="11.25"/>
    <row r="209" s="14" customFormat="1" ht="11.25"/>
    <row r="210" s="14" customFormat="1" ht="11.25"/>
    <row r="211" s="14" customFormat="1" ht="11.25"/>
    <row r="212" s="14" customFormat="1" ht="11.25"/>
    <row r="213" s="14" customFormat="1" ht="11.25"/>
    <row r="214" s="14" customFormat="1" ht="11.25"/>
    <row r="215" s="14" customFormat="1" ht="11.25"/>
    <row r="216" s="14" customFormat="1" ht="11.25"/>
    <row r="217" s="14" customFormat="1" ht="11.25"/>
    <row r="218" s="14" customFormat="1" ht="11.25"/>
    <row r="219" s="14" customFormat="1" ht="11.25"/>
    <row r="220" s="14" customFormat="1" ht="11.25"/>
    <row r="221" s="14" customFormat="1" ht="11.25"/>
  </sheetData>
  <conditionalFormatting sqref="BB91:BC91 BD87:BD91 BB87:BC89 AX87:BA92 AX93:BD104 AX18:BD86">
    <cfRule type="cellIs" dxfId="0" priority="1" operator="equal">
      <formula>0</formula>
    </cfRule>
  </conditionalFormatting>
  <pageMargins left="0.19685039370078741" right="0" top="0" bottom="0" header="0" footer="0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14</vt:i4>
      </vt:variant>
    </vt:vector>
  </HeadingPairs>
  <TitlesOfParts>
    <vt:vector size="23" baseType="lpstr">
      <vt:lpstr>Formato 1</vt:lpstr>
      <vt:lpstr>Formato 2</vt:lpstr>
      <vt:lpstr>Formato 3</vt:lpstr>
      <vt:lpstr>Formato4</vt:lpstr>
      <vt:lpstr>Formato5</vt:lpstr>
      <vt:lpstr>Formato6A</vt:lpstr>
      <vt:lpstr>Formato6B</vt:lpstr>
      <vt:lpstr>Formato6C</vt:lpstr>
      <vt:lpstr>Formato6D</vt:lpstr>
      <vt:lpstr>'Formato 1'!Área_de_impresión</vt:lpstr>
      <vt:lpstr>'Formato 2'!Área_de_impresión</vt:lpstr>
      <vt:lpstr>'Formato 3'!Área_de_impresión</vt:lpstr>
      <vt:lpstr>Formato4!Área_de_impresión</vt:lpstr>
      <vt:lpstr>Formato5!Área_de_impresión</vt:lpstr>
      <vt:lpstr>Formato6A!Área_de_impresión</vt:lpstr>
      <vt:lpstr>Formato6B!Área_de_impresión</vt:lpstr>
      <vt:lpstr>Formato6C!Área_de_impresión</vt:lpstr>
      <vt:lpstr>Formato6D!Área_de_impresión</vt:lpstr>
      <vt:lpstr>'Formato 1'!Títulos_a_imprimir</vt:lpstr>
      <vt:lpstr>Formato6A!Títulos_a_imprimir</vt:lpstr>
      <vt:lpstr>Formato6B!Títulos_a_imprimir</vt:lpstr>
      <vt:lpstr>Formato6C!Títulos_a_imprimir</vt:lpstr>
      <vt:lpstr>Formato6D!Títulos_a_imprimir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SFINANZAS</dc:creator>
  <cp:lastModifiedBy>Jaime Martinez</cp:lastModifiedBy>
  <cp:lastPrinted>2017-02-28T20:28:41Z</cp:lastPrinted>
  <dcterms:created xsi:type="dcterms:W3CDTF">2013-01-16T23:17:51Z</dcterms:created>
  <dcterms:modified xsi:type="dcterms:W3CDTF">2017-02-28T20:30:37Z</dcterms:modified>
</cp:coreProperties>
</file>